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2年度/"/>
    </mc:Choice>
  </mc:AlternateContent>
  <xr:revisionPtr revIDLastSave="2" documentId="13_ncr:1_{24B8C3D3-4E1B-4AA7-931D-5ABC645AC371}" xr6:coauthVersionLast="47" xr6:coauthVersionMax="47" xr10:uidLastSave="{A0AB7A9F-8170-4E96-BE1A-9B22B90807C3}"/>
  <bookViews>
    <workbookView xWindow="37590" yWindow="4770" windowWidth="17280" windowHeight="8880" tabRatio="963" activeTab="2" xr2:uid="{00000000-000D-0000-FFFF-FFFF00000000}"/>
  </bookViews>
  <sheets>
    <sheet name="大会申込み" sheetId="71" r:id="rId1"/>
    <sheet name="記入要領" sheetId="69" r:id="rId2"/>
    <sheet name="参加組数一覧" sheetId="28" r:id="rId3"/>
    <sheet name="60男子" sheetId="1" r:id="rId4"/>
    <sheet name="60女子" sheetId="67" r:id="rId5"/>
    <sheet name="ミックス" sheetId="68" r:id="rId6"/>
    <sheet name="data" sheetId="50" r:id="rId7"/>
  </sheets>
  <definedNames>
    <definedName name="_xlnm._FilterDatabase" localSheetId="6" hidden="1">data!$A$1:$AA$1201</definedName>
    <definedName name="_xlnm.Print_Area" localSheetId="4">'60女子'!$A$1:$J$46</definedName>
    <definedName name="_xlnm.Print_Area" localSheetId="3">'60男子'!$A$1:$J$46</definedName>
    <definedName name="_xlnm.Print_Area" localSheetId="5">ミックス!$A$1:$J$46</definedName>
    <definedName name="_xlnm.Print_Area" localSheetId="2">参加組数一覧!$A$1:$F$18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68" l="1"/>
  <c r="A1" i="67"/>
  <c r="A1" i="1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16" i="28" l="1"/>
  <c r="E15" i="28"/>
  <c r="E14" i="28"/>
  <c r="E4" i="1" l="1"/>
  <c r="E3" i="1"/>
  <c r="C17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C8" i="1" s="1"/>
  <c r="A4" i="50"/>
  <c r="H8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8" i="1"/>
  <c r="I4" i="1"/>
  <c r="I3" i="1"/>
  <c r="I11" i="1" l="1"/>
  <c r="I19" i="1"/>
  <c r="C25" i="1"/>
  <c r="E26" i="1"/>
  <c r="I27" i="1"/>
  <c r="E30" i="1"/>
  <c r="E38" i="1"/>
  <c r="E18" i="1"/>
  <c r="E34" i="1"/>
  <c r="H11" i="1"/>
  <c r="F18" i="1"/>
  <c r="D25" i="1"/>
  <c r="D29" i="1"/>
  <c r="H31" i="1"/>
  <c r="D33" i="1"/>
  <c r="F34" i="1"/>
  <c r="H35" i="1"/>
  <c r="D37" i="1"/>
  <c r="F38" i="1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H18" i="67"/>
  <c r="E13" i="67"/>
  <c r="E9" i="67"/>
  <c r="I35" i="67"/>
  <c r="I31" i="67"/>
  <c r="F26" i="67"/>
  <c r="D21" i="67"/>
  <c r="I15" i="67"/>
  <c r="F10" i="67"/>
  <c r="C34" i="67"/>
  <c r="H24" i="67"/>
  <c r="C14" i="67"/>
  <c r="D17" i="69"/>
  <c r="C33" i="68"/>
  <c r="H23" i="68"/>
  <c r="E14" i="68"/>
  <c r="I33" i="67"/>
  <c r="F24" i="67"/>
  <c r="D15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D8" i="67"/>
  <c r="C20" i="67"/>
  <c r="C16" i="67"/>
  <c r="C12" i="67"/>
  <c r="C8" i="67"/>
  <c r="F38" i="67"/>
  <c r="F34" i="67"/>
  <c r="D29" i="67"/>
  <c r="I23" i="67"/>
  <c r="F18" i="67"/>
  <c r="D13" i="67"/>
  <c r="I7" i="67"/>
  <c r="H32" i="67"/>
  <c r="C22" i="67"/>
  <c r="H12" i="67"/>
  <c r="H35" i="68"/>
  <c r="C25" i="68"/>
  <c r="C17" i="68"/>
  <c r="H7" i="68"/>
  <c r="I37" i="67"/>
  <c r="F28" i="67"/>
  <c r="D19" i="67"/>
  <c r="I9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E17" i="67"/>
  <c r="H14" i="67"/>
  <c r="H10" i="67"/>
  <c r="D37" i="67"/>
  <c r="F30" i="67"/>
  <c r="I27" i="67"/>
  <c r="F22" i="67"/>
  <c r="D17" i="67"/>
  <c r="I11" i="67"/>
  <c r="C38" i="67"/>
  <c r="E31" i="67"/>
  <c r="E23" i="67"/>
  <c r="H16" i="67"/>
  <c r="C37" i="68"/>
  <c r="H27" i="68"/>
  <c r="E18" i="68"/>
  <c r="C9" i="68"/>
  <c r="D35" i="67"/>
  <c r="D27" i="67"/>
  <c r="I17" i="67"/>
  <c r="F8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D33" i="67"/>
  <c r="D25" i="67"/>
  <c r="I19" i="67"/>
  <c r="F14" i="67"/>
  <c r="D9" i="67"/>
  <c r="H28" i="67"/>
  <c r="H20" i="67"/>
  <c r="E11" i="67"/>
  <c r="E38" i="68"/>
  <c r="C29" i="68"/>
  <c r="C21" i="68"/>
  <c r="C13" i="68"/>
  <c r="F32" i="67"/>
  <c r="D23" i="67"/>
  <c r="I13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D25" i="68"/>
  <c r="D17" i="68"/>
  <c r="D13" i="68"/>
  <c r="D9" i="68"/>
  <c r="H36" i="67"/>
  <c r="E27" i="67"/>
  <c r="C18" i="67"/>
  <c r="H8" i="67"/>
  <c r="E30" i="68"/>
  <c r="H19" i="68"/>
  <c r="E10" i="68"/>
  <c r="I29" i="67"/>
  <c r="I21" i="67"/>
  <c r="F12" i="67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D38" i="67"/>
  <c r="I36" i="67"/>
  <c r="F35" i="67"/>
  <c r="D34" i="67"/>
  <c r="I32" i="67"/>
  <c r="F31" i="67"/>
  <c r="D30" i="67"/>
  <c r="I28" i="67"/>
  <c r="F27" i="67"/>
  <c r="D26" i="67"/>
  <c r="I24" i="67"/>
  <c r="F23" i="67"/>
  <c r="D22" i="67"/>
  <c r="I20" i="67"/>
  <c r="F19" i="67"/>
  <c r="D18" i="67"/>
  <c r="I16" i="67"/>
  <c r="F15" i="67"/>
  <c r="D14" i="67"/>
  <c r="I12" i="67"/>
  <c r="F11" i="67"/>
  <c r="D10" i="67"/>
  <c r="I8" i="67"/>
  <c r="F7" i="67"/>
  <c r="F34" i="68"/>
  <c r="I31" i="68"/>
  <c r="D29" i="68"/>
  <c r="F26" i="68"/>
  <c r="F22" i="68"/>
  <c r="I19" i="68"/>
  <c r="I15" i="68"/>
  <c r="I11" i="68"/>
  <c r="I7" i="68"/>
  <c r="C30" i="67"/>
  <c r="E19" i="67"/>
  <c r="C10" i="67"/>
  <c r="E34" i="68"/>
  <c r="E26" i="68"/>
  <c r="H15" i="68"/>
  <c r="F36" i="67"/>
  <c r="I25" i="67"/>
  <c r="F16" i="67"/>
  <c r="D7" i="67"/>
  <c r="E17" i="69"/>
  <c r="C16" i="69"/>
  <c r="F38" i="68"/>
  <c r="D37" i="68"/>
  <c r="I35" i="68"/>
  <c r="D33" i="68"/>
  <c r="F30" i="68"/>
  <c r="I27" i="68"/>
  <c r="I23" i="68"/>
  <c r="D21" i="68"/>
  <c r="F18" i="68"/>
  <c r="F14" i="68"/>
  <c r="F10" i="68"/>
  <c r="E35" i="67"/>
  <c r="C26" i="67"/>
  <c r="E15" i="67"/>
  <c r="E7" i="67"/>
  <c r="H31" i="68"/>
  <c r="E22" i="68"/>
  <c r="H11" i="68"/>
  <c r="D31" i="67"/>
  <c r="F20" i="67"/>
  <c r="D11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10" i="1"/>
  <c r="I15" i="1"/>
  <c r="I23" i="1"/>
  <c r="C37" i="1"/>
  <c r="D9" i="1"/>
  <c r="H15" i="1"/>
  <c r="F22" i="1"/>
  <c r="F30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29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C13" i="1"/>
  <c r="C21" i="1"/>
  <c r="I35" i="1"/>
  <c r="F14" i="1"/>
  <c r="D21" i="1"/>
  <c r="H2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14" i="1"/>
  <c r="E22" i="1"/>
  <c r="I31" i="1"/>
  <c r="D13" i="1"/>
  <c r="H19" i="1"/>
  <c r="F26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C9" i="1"/>
  <c r="C17" i="1"/>
  <c r="C33" i="1"/>
  <c r="F10" i="1"/>
  <c r="D17" i="1"/>
  <c r="H23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7" i="28"/>
</calcChain>
</file>

<file path=xl/sharedStrings.xml><?xml version="1.0" encoding="utf-8"?>
<sst xmlns="http://schemas.openxmlformats.org/spreadsheetml/2006/main" count="161" uniqueCount="112">
  <si>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</si>
  <si>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</si>
  <si>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</si>
  <si>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</si>
  <si>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</si>
  <si>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</si>
  <si>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</si>
  <si>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</si>
  <si>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</si>
  <si>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</si>
  <si>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</si>
  <si>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</si>
  <si>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</si>
  <si>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</si>
  <si>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</si>
  <si>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</si>
  <si>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</si>
  <si>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</si>
  <si>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</si>
  <si>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</si>
  <si>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</si>
  <si>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</si>
  <si>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</si>
  <si>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</si>
  <si>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</si>
  <si>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</si>
  <si>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</si>
  <si>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</si>
  <si>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</si>
  <si>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</si>
  <si>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</si>
  <si>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</si>
  <si>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</si>
  <si>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</si>
  <si>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</si>
  <si>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</si>
  <si>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</si>
  <si>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</si>
  <si>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</si>
  <si>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</si>
  <si>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</si>
  <si>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（１ペア　４，０００円  会員登録制度の未登録者を含む場合　６，０００円）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</si>
  <si>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</si>
  <si>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</si>
  <si>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</si>
  <si>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</si>
  <si>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</si>
  <si>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</si>
  <si>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</si>
  <si>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</si>
  <si>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</si>
  <si>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60歳以上女子と70歳以上男子のミックス</t>
    <rPh sb="2" eb="3">
      <t>サイ</t>
    </rPh>
    <rPh sb="3" eb="5">
      <t>イジョウ</t>
    </rPh>
    <rPh sb="5" eb="7">
      <t>ジョシ</t>
    </rPh>
    <rPh sb="10" eb="11">
      <t>サイ</t>
    </rPh>
    <rPh sb="11" eb="13">
      <t>イジョウ</t>
    </rPh>
    <rPh sb="13" eb="15">
      <t>ダンシ</t>
    </rPh>
    <phoneticPr fontId="3"/>
  </si>
  <si>
    <t>６０歳以上女子</t>
    <rPh sb="2" eb="3">
      <t>サイ</t>
    </rPh>
    <rPh sb="3" eb="5">
      <t>イジョウ</t>
    </rPh>
    <rPh sb="5" eb="7">
      <t>ジョシ</t>
    </rPh>
    <phoneticPr fontId="3"/>
  </si>
  <si>
    <t>ねんりんピックさいたま市予選会</t>
    <rPh sb="11" eb="12">
      <t>シ</t>
    </rPh>
    <rPh sb="12" eb="15">
      <t>ヨセンカイ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</si>
  <si>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</si>
  <si>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</si>
  <si>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</si>
  <si>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</si>
  <si>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</si>
  <si>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</si>
  <si>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</si>
  <si>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</si>
  <si>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</si>
  <si>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</si>
  <si>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</si>
  <si>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</si>
  <si>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</si>
  <si>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</si>
  <si>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</si>
  <si>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</si>
  <si>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</si>
  <si>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</si>
  <si>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</si>
  <si>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</si>
  <si>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</si>
  <si>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</si>
  <si>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</si>
  <si>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</si>
  <si>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</si>
  <si>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</si>
  <si>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</si>
  <si>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</si>
  <si>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60歳以上男子</t>
    <rPh sb="5" eb="7">
      <t>ダンシ</t>
    </rPh>
    <phoneticPr fontId="3"/>
  </si>
  <si>
    <t>60歳以上女子</t>
    <rPh sb="5" eb="7">
      <t>ジョシ</t>
    </rPh>
    <phoneticPr fontId="3"/>
  </si>
  <si>
    <t>60歳以上女子と
70歳以上男子のミックス</t>
    <rPh sb="5" eb="7">
      <t>ジョシ</t>
    </rPh>
    <rPh sb="11" eb="12">
      <t>サイ</t>
    </rPh>
    <rPh sb="12" eb="14">
      <t>イジョウ</t>
    </rPh>
    <rPh sb="14" eb="16">
      <t>ダンシ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</si>
  <si>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</si>
  <si>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</si>
  <si>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</si>
  <si>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</si>
  <si>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</si>
  <si>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</si>
  <si>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</si>
  <si>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</si>
  <si>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</si>
  <si>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</si>
  <si>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</si>
  <si>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</si>
  <si>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</si>
  <si>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</si>
  <si>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</si>
  <si>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</si>
  <si>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</si>
  <si>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</si>
  <si>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 xml:space="preserve">     ダウンロードしてください。</t>
    <phoneticPr fontId="3"/>
  </si>
  <si>
    <t xml:space="preserve">     及び添付ファイル名は以下のとおりとしてください。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</si>
  <si>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</si>
  <si>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</si>
  <si>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</si>
  <si>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</si>
  <si>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２０２２年度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</si>
  <si>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２０２２年度</t>
    <rPh sb="4" eb="6">
      <t>ネンド</t>
    </rPh>
    <phoneticPr fontId="3"/>
  </si>
  <si>
    <t>２０２２年 　月　　日</t>
    <rPh sb="5" eb="6">
      <t>ネン</t>
    </rPh>
    <rPh sb="7" eb="8">
      <t>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</si>
</sst>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38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2" fillId="0" borderId="9" xfId="0" quotePrefix="1" applyFont="1" applyBorder="1" applyAlignment="1" applyProtection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C426BF-8084-431C-9404-C8F1025E4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D331-1D37-407C-9CBF-631FED58A29F}">
  <dimension ref="A1:G158"/>
  <sheetViews>
    <sheetView zoomScaleNormal="100" workbookViewId="0">
      <selection activeCell="C16" sqref="C16"/>
    </sheetView>
  </sheetViews>
  <sheetFormatPr defaultColWidth="9" defaultRowHeight="13.2" x14ac:dyDescent="0.2"/>
  <cols>
    <col min="1" max="1" width="2.33203125" style="16" customWidth="1"/>
    <col min="2" max="2" width="4.88671875" style="16" customWidth="1"/>
    <col min="3" max="3" width="16.109375" style="16" customWidth="1"/>
    <col min="4" max="4" width="39" style="16" customWidth="1"/>
    <col min="5" max="5" width="21.109375" style="16" customWidth="1"/>
    <col min="6" max="16384" width="9" style="16"/>
  </cols>
  <sheetData>
    <row r="1" spans="1:5" ht="20.25" customHeight="1" x14ac:dyDescent="0.2">
      <c r="A1" s="34" t="s">
        <v>56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57</v>
      </c>
    </row>
    <row r="4" spans="1:5" ht="20.25" customHeight="1" x14ac:dyDescent="0.2">
      <c r="B4" s="16" t="s">
        <v>60</v>
      </c>
    </row>
    <row r="5" spans="1:5" ht="20.25" customHeight="1" x14ac:dyDescent="0.2">
      <c r="B5" s="16" t="s">
        <v>103</v>
      </c>
    </row>
    <row r="6" spans="1:5" ht="20.25" customHeight="1" x14ac:dyDescent="0.2">
      <c r="B6" s="16" t="s">
        <v>54</v>
      </c>
    </row>
    <row r="7" spans="1:5" ht="20.25" customHeight="1" x14ac:dyDescent="0.2">
      <c r="C7" s="69" t="s">
        <v>105</v>
      </c>
    </row>
    <row r="8" spans="1:5" ht="20.25" customHeight="1" x14ac:dyDescent="0.2">
      <c r="B8" s="16" t="s">
        <v>55</v>
      </c>
    </row>
    <row r="9" spans="1:5" ht="20.25" customHeight="1" x14ac:dyDescent="0.2">
      <c r="B9" s="16" t="s">
        <v>67</v>
      </c>
    </row>
    <row r="10" spans="1:5" ht="20.25" customHeight="1" x14ac:dyDescent="0.2">
      <c r="B10" s="16" t="s">
        <v>104</v>
      </c>
    </row>
    <row r="11" spans="1:5" ht="20.25" customHeight="1" x14ac:dyDescent="0.2">
      <c r="C11" s="31" t="s">
        <v>61</v>
      </c>
      <c r="D11" s="31" t="s">
        <v>62</v>
      </c>
    </row>
    <row r="12" spans="1:5" ht="20.25" customHeight="1" x14ac:dyDescent="0.2">
      <c r="C12" s="31" t="s">
        <v>63</v>
      </c>
      <c r="D12" s="31" t="s">
        <v>64</v>
      </c>
    </row>
    <row r="13" spans="1:5" ht="20.25" customHeight="1" x14ac:dyDescent="0.2">
      <c r="B13" s="16" t="s">
        <v>68</v>
      </c>
    </row>
    <row r="14" spans="1:5" ht="20.25" customHeight="1" x14ac:dyDescent="0.2">
      <c r="B14" s="16" t="s">
        <v>104</v>
      </c>
    </row>
    <row r="15" spans="1:5" ht="20.25" customHeight="1" x14ac:dyDescent="0.2">
      <c r="C15" s="32" t="s">
        <v>61</v>
      </c>
      <c r="D15" s="32" t="s">
        <v>65</v>
      </c>
    </row>
    <row r="16" spans="1:5" ht="20.25" customHeight="1" x14ac:dyDescent="0.2">
      <c r="C16" s="32" t="s">
        <v>63</v>
      </c>
      <c r="D16" s="32" t="s">
        <v>66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58</v>
      </c>
    </row>
    <row r="19" spans="1:5" ht="20.25" customHeight="1" x14ac:dyDescent="0.2">
      <c r="A19" s="70"/>
      <c r="B19" s="16" t="s">
        <v>59</v>
      </c>
      <c r="C19" s="71"/>
      <c r="D19" s="71"/>
      <c r="E19" s="71"/>
    </row>
    <row r="20" spans="1:5" ht="20.25" customHeight="1" x14ac:dyDescent="0.2">
      <c r="A20" s="70"/>
      <c r="C20" s="33" t="s">
        <v>39</v>
      </c>
      <c r="D20" s="32" t="s">
        <v>106</v>
      </c>
      <c r="E20" s="71"/>
    </row>
    <row r="21" spans="1:5" ht="20.25" customHeight="1" x14ac:dyDescent="0.2">
      <c r="A21" s="70"/>
      <c r="C21" s="33" t="s">
        <v>40</v>
      </c>
      <c r="D21" s="33" t="s">
        <v>107</v>
      </c>
      <c r="E21" s="71"/>
    </row>
    <row r="22" spans="1:5" ht="20.25" customHeight="1" x14ac:dyDescent="0.2">
      <c r="A22" s="70"/>
      <c r="C22" s="16" t="s">
        <v>69</v>
      </c>
      <c r="D22" s="71"/>
      <c r="E22" s="71"/>
    </row>
    <row r="23" spans="1:5" ht="20.25" customHeight="1" x14ac:dyDescent="0.2">
      <c r="A23" s="72"/>
      <c r="B23" s="73" t="s">
        <v>108</v>
      </c>
      <c r="C23" s="71"/>
      <c r="D23" s="71"/>
      <c r="E23" s="71"/>
    </row>
    <row r="24" spans="1:5" ht="20.25" customHeight="1" x14ac:dyDescent="0.2">
      <c r="A24" s="74"/>
      <c r="B24" s="70"/>
      <c r="C24" s="71"/>
      <c r="D24" s="71"/>
      <c r="E24" s="71"/>
    </row>
    <row r="25" spans="1:5" ht="20.25" customHeight="1" x14ac:dyDescent="0.2">
      <c r="A25" s="74"/>
      <c r="B25" s="70"/>
      <c r="C25" s="71"/>
      <c r="D25" s="71"/>
      <c r="E25" s="71"/>
    </row>
    <row r="26" spans="1:5" ht="20.25" customHeight="1" x14ac:dyDescent="0.2">
      <c r="A26" s="74"/>
      <c r="B26" s="70"/>
      <c r="C26" s="71"/>
      <c r="D26" s="71"/>
      <c r="E26" s="71"/>
    </row>
    <row r="27" spans="1:5" ht="20.25" customHeight="1" x14ac:dyDescent="0.2">
      <c r="A27" s="74"/>
      <c r="B27" s="70"/>
      <c r="C27" s="71"/>
      <c r="D27" s="71"/>
      <c r="E27" s="71"/>
    </row>
    <row r="28" spans="1:5" ht="20.25" customHeight="1" x14ac:dyDescent="0.2">
      <c r="A28" s="74"/>
      <c r="B28" s="70"/>
      <c r="C28" s="71"/>
      <c r="D28" s="71"/>
      <c r="E28" s="71"/>
    </row>
    <row r="29" spans="1:5" ht="20.25" customHeight="1" x14ac:dyDescent="0.2">
      <c r="A29" s="74"/>
      <c r="B29" s="70"/>
      <c r="C29" s="71"/>
      <c r="D29" s="71"/>
      <c r="E29" s="71"/>
    </row>
    <row r="30" spans="1:5" ht="20.25" customHeight="1" x14ac:dyDescent="0.2">
      <c r="A30" s="74"/>
      <c r="B30" s="70"/>
      <c r="C30" s="71"/>
      <c r="D30" s="71"/>
      <c r="E30" s="71"/>
    </row>
    <row r="31" spans="1:5" ht="20.25" customHeight="1" x14ac:dyDescent="0.2">
      <c r="A31" s="74"/>
      <c r="B31" s="70"/>
      <c r="C31" s="71"/>
      <c r="D31" s="71"/>
      <c r="E31" s="71"/>
    </row>
    <row r="32" spans="1:5" ht="20.25" customHeight="1" x14ac:dyDescent="0.2">
      <c r="A32" s="74"/>
      <c r="B32" s="70"/>
      <c r="C32" s="71"/>
      <c r="D32" s="71"/>
      <c r="E32" s="71"/>
    </row>
    <row r="33" spans="1:5" ht="20.25" customHeight="1" x14ac:dyDescent="0.2">
      <c r="A33" s="74"/>
      <c r="B33" s="70"/>
      <c r="C33" s="71"/>
      <c r="D33" s="71"/>
      <c r="E33" s="71"/>
    </row>
    <row r="34" spans="1:5" ht="20.25" customHeight="1" x14ac:dyDescent="0.2">
      <c r="A34" s="74"/>
      <c r="B34" s="70"/>
      <c r="C34" s="71"/>
      <c r="D34" s="71"/>
      <c r="E34" s="71"/>
    </row>
    <row r="35" spans="1:5" ht="20.25" customHeight="1" x14ac:dyDescent="0.2">
      <c r="A35" s="74"/>
      <c r="B35" s="70"/>
      <c r="C35" s="71"/>
      <c r="D35" s="71"/>
      <c r="E35" s="71"/>
    </row>
    <row r="36" spans="1:5" ht="20.25" customHeight="1" x14ac:dyDescent="0.2">
      <c r="A36" s="74"/>
      <c r="B36" s="70"/>
      <c r="C36" s="71"/>
      <c r="D36" s="71"/>
      <c r="E36" s="71"/>
    </row>
    <row r="37" spans="1:5" ht="20.25" customHeight="1" x14ac:dyDescent="0.2">
      <c r="A37" s="30" t="s">
        <v>70</v>
      </c>
      <c r="B37" s="70"/>
      <c r="C37" s="71"/>
      <c r="D37" s="71"/>
      <c r="E37" s="71"/>
    </row>
    <row r="38" spans="1:5" ht="20.25" customHeight="1" x14ac:dyDescent="0.2">
      <c r="A38" s="75"/>
      <c r="B38" s="73" t="s">
        <v>71</v>
      </c>
      <c r="C38" s="71"/>
      <c r="D38" s="71"/>
      <c r="E38" s="71"/>
    </row>
    <row r="39" spans="1:5" ht="20.25" customHeight="1" x14ac:dyDescent="0.2">
      <c r="A39" s="76"/>
      <c r="B39" s="73" t="s">
        <v>72</v>
      </c>
      <c r="C39" s="71"/>
      <c r="D39" s="71"/>
      <c r="E39" s="71"/>
    </row>
    <row r="40" spans="1:5" ht="24" customHeight="1" x14ac:dyDescent="0.2">
      <c r="A40" s="76"/>
      <c r="B40" s="73"/>
      <c r="C40" s="71"/>
      <c r="D40" s="71"/>
      <c r="E40" s="71"/>
    </row>
    <row r="41" spans="1:5" ht="24" customHeight="1" x14ac:dyDescent="0.2">
      <c r="A41" s="76"/>
      <c r="B41" s="77"/>
      <c r="C41" s="71"/>
      <c r="D41" s="71"/>
      <c r="E41" s="71"/>
    </row>
    <row r="42" spans="1:5" ht="24" customHeight="1" x14ac:dyDescent="0.2">
      <c r="A42" s="76"/>
      <c r="B42" s="73"/>
      <c r="C42" s="71"/>
      <c r="D42" s="71"/>
      <c r="E42" s="71"/>
    </row>
    <row r="43" spans="1:5" ht="24" customHeight="1" x14ac:dyDescent="0.2">
      <c r="A43" s="76"/>
      <c r="C43" s="71"/>
      <c r="D43" s="71"/>
      <c r="E43" s="71"/>
    </row>
    <row r="44" spans="1:5" ht="24" customHeight="1" x14ac:dyDescent="0.2">
      <c r="A44" s="76"/>
      <c r="B44" s="77"/>
      <c r="C44" s="71"/>
      <c r="D44" s="71"/>
      <c r="E44" s="71"/>
    </row>
    <row r="45" spans="1:5" ht="24" customHeight="1" x14ac:dyDescent="0.2">
      <c r="A45" s="78"/>
      <c r="C45" s="71"/>
      <c r="D45" s="71"/>
      <c r="E45" s="71"/>
    </row>
    <row r="46" spans="1:5" ht="24" customHeight="1" x14ac:dyDescent="0.2">
      <c r="A46" s="76"/>
      <c r="B46" s="79"/>
      <c r="C46" s="71"/>
      <c r="D46" s="71"/>
      <c r="E46" s="71"/>
    </row>
    <row r="47" spans="1:5" ht="24" customHeight="1" x14ac:dyDescent="0.2"/>
    <row r="48" spans="1:5" ht="24" customHeight="1" x14ac:dyDescent="0.2">
      <c r="A48" s="70"/>
    </row>
    <row r="49" spans="1:7" ht="24" customHeight="1" x14ac:dyDescent="0.2">
      <c r="A49" s="76"/>
      <c r="B49" s="77"/>
    </row>
    <row r="50" spans="1:7" ht="24" customHeight="1" x14ac:dyDescent="0.2">
      <c r="A50" s="76"/>
      <c r="B50" s="74"/>
      <c r="C50" s="80"/>
    </row>
    <row r="51" spans="1:7" ht="24" customHeight="1" x14ac:dyDescent="0.2">
      <c r="A51" s="74"/>
      <c r="B51" s="70"/>
      <c r="C51" s="1"/>
      <c r="D51" s="1"/>
      <c r="E51" s="1"/>
      <c r="F51" s="1"/>
      <c r="G51" s="1"/>
    </row>
    <row r="52" spans="1:7" ht="24" customHeight="1" x14ac:dyDescent="0.2">
      <c r="A52" s="75"/>
      <c r="B52" s="70"/>
      <c r="C52" s="1"/>
      <c r="D52" s="1"/>
      <c r="E52" s="81"/>
      <c r="F52" s="81"/>
      <c r="G52" s="81"/>
    </row>
    <row r="53" spans="1:7" ht="24" customHeight="1" x14ac:dyDescent="0.2">
      <c r="A53" s="75"/>
      <c r="B53" s="70"/>
      <c r="C53" s="70"/>
      <c r="D53" s="1"/>
      <c r="E53" s="81"/>
      <c r="F53" s="81"/>
      <c r="G53" s="81"/>
    </row>
    <row r="54" spans="1:7" ht="24" customHeight="1" x14ac:dyDescent="0.2">
      <c r="A54" s="72"/>
      <c r="B54" s="73"/>
    </row>
    <row r="55" spans="1:7" ht="24" customHeight="1" x14ac:dyDescent="0.2">
      <c r="A55" s="72"/>
      <c r="B55" s="77"/>
    </row>
    <row r="56" spans="1:7" ht="24" customHeight="1" x14ac:dyDescent="0.2">
      <c r="A56" s="72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7" t="s">
        <v>86</v>
      </c>
    </row>
    <row r="3" spans="1:11" ht="19.05" customHeight="1" x14ac:dyDescent="0.2">
      <c r="A3" s="28" t="s">
        <v>91</v>
      </c>
      <c r="B3" s="28"/>
    </row>
    <row r="4" spans="1:11" ht="19.05" customHeight="1" x14ac:dyDescent="0.2">
      <c r="A4" s="28" t="s">
        <v>88</v>
      </c>
      <c r="B4" s="28"/>
    </row>
    <row r="5" spans="1:11" ht="19.05" customHeight="1" x14ac:dyDescent="0.2">
      <c r="A5" s="28" t="s">
        <v>89</v>
      </c>
      <c r="B5" s="28"/>
    </row>
    <row r="6" spans="1:11" ht="19.05" customHeight="1" x14ac:dyDescent="0.2">
      <c r="A6" s="28" t="s">
        <v>92</v>
      </c>
      <c r="B6" s="28"/>
    </row>
    <row r="7" spans="1:11" ht="19.05" customHeight="1" x14ac:dyDescent="0.2">
      <c r="A7" s="28" t="s">
        <v>90</v>
      </c>
      <c r="B7" s="28"/>
    </row>
    <row r="8" spans="1:11" ht="19.05" customHeight="1" x14ac:dyDescent="0.2">
      <c r="A8" s="28" t="s">
        <v>93</v>
      </c>
      <c r="B8" s="28"/>
    </row>
    <row r="10" spans="1:11" ht="18.75" customHeight="1" x14ac:dyDescent="0.2">
      <c r="A10" s="37" t="str">
        <f>"平成２７年度　"&amp;参加組数一覧!B3&amp;"大会　　申込書"</f>
        <v>平成２７年度　ねんりんピックさいたま市予選会大会　　申込書</v>
      </c>
      <c r="B10" s="38"/>
      <c r="C10" s="38"/>
      <c r="D10" s="39"/>
      <c r="E10" s="39"/>
      <c r="F10" s="39"/>
      <c r="G10" s="39"/>
      <c r="H10" s="38"/>
      <c r="I10" s="38"/>
      <c r="J10" s="38"/>
    </row>
    <row r="11" spans="1:11" ht="18.75" customHeight="1" x14ac:dyDescent="0.2">
      <c r="D11" s="36"/>
      <c r="E11" s="36"/>
      <c r="F11" s="36"/>
      <c r="G11" s="45"/>
      <c r="H11" s="3"/>
      <c r="I11" s="3"/>
      <c r="J11" s="2"/>
    </row>
    <row r="12" spans="1:11" ht="18.75" customHeight="1" x14ac:dyDescent="0.2">
      <c r="A12" s="98" t="s">
        <v>80</v>
      </c>
      <c r="B12" s="100" t="s">
        <v>85</v>
      </c>
      <c r="C12" s="101"/>
      <c r="D12" s="26" t="s">
        <v>75</v>
      </c>
      <c r="E12" s="41">
        <f>参加組数一覧!D5</f>
        <v>0</v>
      </c>
      <c r="F12" s="42"/>
      <c r="G12" s="51" t="s">
        <v>77</v>
      </c>
      <c r="H12" s="46"/>
      <c r="I12" s="43">
        <f>参加組数一覧!D7</f>
        <v>0</v>
      </c>
      <c r="J12" s="44"/>
      <c r="K12" s="40"/>
    </row>
    <row r="13" spans="1:11" ht="18.75" customHeight="1" x14ac:dyDescent="0.2">
      <c r="A13" s="99"/>
      <c r="B13" s="86"/>
      <c r="C13" s="102"/>
      <c r="D13" s="27" t="s">
        <v>76</v>
      </c>
      <c r="E13" s="41">
        <f>参加組数一覧!D6</f>
        <v>0</v>
      </c>
      <c r="F13" s="42"/>
      <c r="G13" s="49" t="s">
        <v>78</v>
      </c>
      <c r="H13" s="50"/>
      <c r="I13" s="48">
        <f>参加組数一覧!D8</f>
        <v>0</v>
      </c>
      <c r="J13" s="47"/>
      <c r="K13" s="40"/>
    </row>
    <row r="14" spans="1:11" ht="18.75" customHeight="1" x14ac:dyDescent="0.2">
      <c r="A14" s="103" t="s">
        <v>81</v>
      </c>
      <c r="B14" s="92" t="s">
        <v>79</v>
      </c>
      <c r="C14" s="105" t="s">
        <v>3</v>
      </c>
      <c r="D14" s="89" t="s">
        <v>4</v>
      </c>
      <c r="E14" s="88" t="s">
        <v>5</v>
      </c>
      <c r="F14" s="90" t="s">
        <v>6</v>
      </c>
      <c r="G14" s="92" t="s">
        <v>73</v>
      </c>
      <c r="H14" s="93" t="s">
        <v>74</v>
      </c>
      <c r="I14" s="95" t="s">
        <v>34</v>
      </c>
      <c r="J14" s="97" t="s">
        <v>1</v>
      </c>
    </row>
    <row r="15" spans="1:11" ht="18.75" customHeight="1" thickBot="1" x14ac:dyDescent="0.25">
      <c r="A15" s="104"/>
      <c r="B15" s="97"/>
      <c r="C15" s="88"/>
      <c r="D15" s="89"/>
      <c r="E15" s="89"/>
      <c r="F15" s="91"/>
      <c r="G15" s="88"/>
      <c r="H15" s="94"/>
      <c r="I15" s="96"/>
      <c r="J15" s="88"/>
    </row>
    <row r="16" spans="1:11" ht="18.75" customHeight="1" x14ac:dyDescent="0.2">
      <c r="A16" s="86">
        <v>1</v>
      </c>
      <c r="B16" s="63">
        <v>11782209</v>
      </c>
      <c r="C16" s="61" t="e">
        <f>IF(B16="","",VLOOKUP(B16,data!$A$2:$AA$1201,2,FALSE))</f>
        <v>#N/A</v>
      </c>
      <c r="D16" s="53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4"/>
      <c r="H16" s="55" t="e">
        <f>IF(B16="","",IF(VLOOKUP(B16,data!$A$2:$AA$1201,16,FALSE)="","",VLOOKUP(B16,data!$A$2:$AA$1201,16,FALSE)))</f>
        <v>#N/A</v>
      </c>
      <c r="I16" s="56" t="e">
        <f>IF(B16="","",VLOOKUP(B16,data!$A$2:$AA$1201,24,FALSE))</f>
        <v>#N/A</v>
      </c>
      <c r="J16" s="10"/>
    </row>
    <row r="17" spans="1:10" ht="18.75" customHeight="1" x14ac:dyDescent="0.2">
      <c r="A17" s="87"/>
      <c r="B17" s="64">
        <v>11317098</v>
      </c>
      <c r="C17" s="62" t="e">
        <f>IF(B17="","",VLOOKUP(B17,data!$A$2:$AA$1201,2,FALSE))</f>
        <v>#N/A</v>
      </c>
      <c r="D17" s="57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58"/>
      <c r="H17" s="59" t="e">
        <f>IF(B17="","",IF(VLOOKUP(B17,data!$A$2:$AA$1201,16,FALSE)="","",VLOOKUP(B17,data!$A$2:$AA$1201,16,FALSE)))</f>
        <v>#N/A</v>
      </c>
      <c r="I17" s="60" t="e">
        <f>IF(B17="","",VLOOKUP(B17,data!$A$2:$AA$1201,24,FALSE))</f>
        <v>#N/A</v>
      </c>
      <c r="J17" s="14"/>
    </row>
    <row r="18" spans="1:10" ht="18.75" customHeight="1" x14ac:dyDescent="0.2">
      <c r="A18" s="87">
        <v>2</v>
      </c>
      <c r="B18" s="65"/>
      <c r="C18" s="61" t="str">
        <f>IF(B18="","",VLOOKUP(B18,data!$A$2:$AA$1201,2,FALSE))</f>
        <v/>
      </c>
      <c r="D18" s="53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4"/>
      <c r="H18" s="55" t="str">
        <f>IF(B18="","",IF(VLOOKUP(B18,data!$A$2:$AA$1201,16,FALSE)="","",VLOOKUP(B18,data!$A$2:$AA$1201,16,FALSE)))</f>
        <v/>
      </c>
      <c r="I18" s="56" t="str">
        <f>IF(B18="","",VLOOKUP(B18,data!$A$2:$AA$1201,24,FALSE))</f>
        <v/>
      </c>
      <c r="J18" s="10"/>
    </row>
    <row r="19" spans="1:10" ht="18.75" customHeight="1" thickBot="1" x14ac:dyDescent="0.25">
      <c r="A19" s="87"/>
      <c r="B19" s="66"/>
      <c r="C19" s="62" t="str">
        <f>IF(B19="","",VLOOKUP(B19,data!$A$2:$AA$1201,2,FALSE))</f>
        <v/>
      </c>
      <c r="D19" s="57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8"/>
      <c r="H19" s="59" t="str">
        <f>IF(B19="","",IF(VLOOKUP(B19,data!$A$2:$AA$1201,16,FALSE)="","",VLOOKUP(B19,data!$A$2:$AA$1201,16,FALSE)))</f>
        <v/>
      </c>
      <c r="I19" s="60" t="str">
        <f>IF(B19="","",VLOOKUP(B19,data!$A$2:$AA$1201,24,FALSE))</f>
        <v/>
      </c>
      <c r="J19" s="14"/>
    </row>
    <row r="21" spans="1:10" ht="19.05" customHeight="1" x14ac:dyDescent="0.2">
      <c r="A21" s="67" t="s">
        <v>87</v>
      </c>
    </row>
    <row r="22" spans="1:10" ht="19.05" customHeight="1" x14ac:dyDescent="0.2">
      <c r="A22" s="67"/>
    </row>
    <row r="23" spans="1:10" ht="19.05" customHeight="1" x14ac:dyDescent="0.2">
      <c r="A23" s="28" t="s">
        <v>94</v>
      </c>
    </row>
    <row r="24" spans="1:10" ht="19.05" customHeight="1" x14ac:dyDescent="0.2">
      <c r="A24" s="28" t="s">
        <v>95</v>
      </c>
    </row>
    <row r="25" spans="1:10" ht="19.05" customHeight="1" x14ac:dyDescent="0.2">
      <c r="A25" s="28" t="s">
        <v>96</v>
      </c>
    </row>
    <row r="26" spans="1:10" ht="19.05" customHeight="1" x14ac:dyDescent="0.2">
      <c r="A26" s="28" t="s">
        <v>97</v>
      </c>
    </row>
    <row r="27" spans="1:10" ht="19.05" customHeight="1" x14ac:dyDescent="0.2">
      <c r="A27" s="28"/>
    </row>
    <row r="44" spans="1:1" ht="19.05" customHeight="1" x14ac:dyDescent="0.2">
      <c r="A44" s="67" t="s">
        <v>98</v>
      </c>
    </row>
    <row r="46" spans="1:1" ht="19.05" customHeight="1" x14ac:dyDescent="0.2">
      <c r="A46" s="28" t="s">
        <v>99</v>
      </c>
    </row>
    <row r="47" spans="1:1" ht="19.05" customHeight="1" x14ac:dyDescent="0.2">
      <c r="A47" s="28" t="s">
        <v>100</v>
      </c>
    </row>
    <row r="48" spans="1:1" ht="19.05" customHeight="1" x14ac:dyDescent="0.2">
      <c r="A48" s="68" t="s">
        <v>101</v>
      </c>
    </row>
    <row r="49" spans="1:1" ht="19.05" customHeight="1" x14ac:dyDescent="0.2">
      <c r="A49" s="68" t="s">
        <v>102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zoomScale="84" zoomScaleNormal="100" workbookViewId="0">
      <selection activeCell="J8" sqref="J8"/>
    </sheetView>
  </sheetViews>
  <sheetFormatPr defaultColWidth="9" defaultRowHeight="30" customHeight="1" x14ac:dyDescent="0.2"/>
  <cols>
    <col min="1" max="2" width="13.6640625" style="18" customWidth="1"/>
    <col min="3" max="4" width="15.6640625" style="18" customWidth="1"/>
    <col min="5" max="6" width="13.6640625" style="18" customWidth="1"/>
    <col min="7" max="7" width="9" style="18"/>
    <col min="8" max="8" width="15.44140625" style="18" customWidth="1"/>
    <col min="9" max="16384" width="9" style="18"/>
  </cols>
  <sheetData>
    <row r="1" spans="1:8" ht="14.4" x14ac:dyDescent="0.2">
      <c r="A1" s="82" t="s">
        <v>48</v>
      </c>
      <c r="B1" s="82"/>
      <c r="C1" s="82"/>
      <c r="D1" s="83"/>
      <c r="E1" s="106" t="s">
        <v>111</v>
      </c>
      <c r="F1" s="107"/>
      <c r="G1" s="1"/>
      <c r="H1" s="84">
        <v>44652</v>
      </c>
    </row>
    <row r="2" spans="1:8" ht="30" customHeight="1" x14ac:dyDescent="0.2">
      <c r="A2" s="121" t="s">
        <v>109</v>
      </c>
      <c r="B2" s="121"/>
      <c r="C2" s="121"/>
      <c r="D2" s="121"/>
      <c r="E2" s="121"/>
      <c r="F2" s="121"/>
      <c r="G2" s="2"/>
      <c r="H2" s="85" t="s">
        <v>110</v>
      </c>
    </row>
    <row r="3" spans="1:8" ht="30" customHeight="1" thickBot="1" x14ac:dyDescent="0.25">
      <c r="A3" s="20" t="s">
        <v>35</v>
      </c>
      <c r="B3" s="122" t="s">
        <v>53</v>
      </c>
      <c r="C3" s="122"/>
      <c r="D3" s="122"/>
      <c r="E3" s="122"/>
      <c r="F3" s="21" t="s">
        <v>36</v>
      </c>
      <c r="G3" s="22"/>
      <c r="H3" s="19"/>
    </row>
    <row r="4" spans="1:8" ht="22.5" customHeight="1" thickTop="1" thickBot="1" x14ac:dyDescent="0.25">
      <c r="C4" s="23"/>
      <c r="D4" s="123"/>
      <c r="E4" s="124"/>
      <c r="F4" s="24"/>
    </row>
    <row r="5" spans="1:8" ht="22.5" customHeight="1" thickTop="1" thickBot="1" x14ac:dyDescent="0.25">
      <c r="B5" s="23"/>
      <c r="C5" s="23" t="s">
        <v>37</v>
      </c>
      <c r="D5" s="125"/>
      <c r="E5" s="124"/>
      <c r="F5" s="24"/>
    </row>
    <row r="6" spans="1:8" ht="22.5" customHeight="1" thickTop="1" thickBot="1" x14ac:dyDescent="0.25">
      <c r="C6" s="23" t="s">
        <v>49</v>
      </c>
      <c r="D6" s="125"/>
      <c r="E6" s="124"/>
      <c r="F6" s="24"/>
    </row>
    <row r="7" spans="1:8" ht="22.5" customHeight="1" thickTop="1" thickBot="1" x14ac:dyDescent="0.25">
      <c r="C7" s="23" t="s">
        <v>38</v>
      </c>
      <c r="D7" s="129"/>
      <c r="E7" s="124"/>
      <c r="F7" s="24"/>
    </row>
    <row r="8" spans="1:8" ht="22.5" customHeight="1" thickTop="1" thickBot="1" x14ac:dyDescent="0.25">
      <c r="C8" s="23" t="s">
        <v>7</v>
      </c>
      <c r="D8" s="132"/>
      <c r="E8" s="133"/>
      <c r="F8" s="24"/>
    </row>
    <row r="9" spans="1:8" ht="15" thickTop="1" x14ac:dyDescent="0.2">
      <c r="A9" s="126" t="s">
        <v>8</v>
      </c>
      <c r="B9" s="126"/>
      <c r="C9" s="126"/>
      <c r="D9" s="126"/>
      <c r="E9" s="126"/>
      <c r="F9" s="126"/>
    </row>
    <row r="10" spans="1:8" ht="12" customHeight="1" x14ac:dyDescent="0.2">
      <c r="F10" s="19"/>
      <c r="G10" s="19"/>
    </row>
    <row r="11" spans="1:8" ht="27" customHeight="1" x14ac:dyDescent="0.2">
      <c r="A11" s="112" t="s">
        <v>45</v>
      </c>
      <c r="B11" s="113"/>
      <c r="C11" s="130" t="s">
        <v>43</v>
      </c>
      <c r="D11" s="131"/>
      <c r="E11" s="112" t="s">
        <v>46</v>
      </c>
      <c r="F11" s="113"/>
    </row>
    <row r="12" spans="1:8" ht="13.2" x14ac:dyDescent="0.2">
      <c r="A12" s="114"/>
      <c r="B12" s="115"/>
      <c r="C12" s="127" t="s">
        <v>47</v>
      </c>
      <c r="D12" s="128"/>
      <c r="E12" s="114"/>
      <c r="F12" s="115"/>
    </row>
    <row r="13" spans="1:8" ht="13.2" x14ac:dyDescent="0.2">
      <c r="A13" s="116"/>
      <c r="B13" s="117"/>
      <c r="C13" s="25" t="s">
        <v>44</v>
      </c>
      <c r="D13" s="25" t="s">
        <v>42</v>
      </c>
      <c r="E13" s="116"/>
      <c r="F13" s="117"/>
    </row>
    <row r="14" spans="1:8" ht="27" customHeight="1" x14ac:dyDescent="0.2">
      <c r="A14" s="118" t="s">
        <v>50</v>
      </c>
      <c r="B14" s="118"/>
      <c r="C14" s="15"/>
      <c r="D14" s="15"/>
      <c r="E14" s="109">
        <f>C14*4000+D14*6000</f>
        <v>0</v>
      </c>
      <c r="F14" s="109"/>
    </row>
    <row r="15" spans="1:8" ht="27" customHeight="1" x14ac:dyDescent="0.2">
      <c r="A15" s="118" t="s">
        <v>52</v>
      </c>
      <c r="B15" s="118"/>
      <c r="C15" s="15"/>
      <c r="D15" s="15"/>
      <c r="E15" s="109">
        <f>C15*4000+D15*6000</f>
        <v>0</v>
      </c>
      <c r="F15" s="109"/>
    </row>
    <row r="16" spans="1:8" ht="27" customHeight="1" x14ac:dyDescent="0.2">
      <c r="A16" s="119" t="s">
        <v>51</v>
      </c>
      <c r="B16" s="119"/>
      <c r="C16" s="15"/>
      <c r="D16" s="15"/>
      <c r="E16" s="109">
        <f>C16*4000+D16*6000</f>
        <v>0</v>
      </c>
      <c r="F16" s="109"/>
    </row>
    <row r="17" spans="1:6" ht="27" customHeight="1" x14ac:dyDescent="0.2">
      <c r="A17" s="110" t="s">
        <v>0</v>
      </c>
      <c r="B17" s="110"/>
      <c r="C17" s="111">
        <f>SUM(C14:D16)</f>
        <v>0</v>
      </c>
      <c r="D17" s="111"/>
      <c r="E17" s="109">
        <f>SUM(E14:F16)</f>
        <v>0</v>
      </c>
      <c r="F17" s="109"/>
    </row>
    <row r="18" spans="1:6" ht="27" customHeight="1" x14ac:dyDescent="0.2">
      <c r="B18" s="120" t="s">
        <v>41</v>
      </c>
      <c r="C18" s="120"/>
      <c r="D18" s="120"/>
      <c r="E18" s="120"/>
      <c r="F18" s="120"/>
    </row>
    <row r="19" spans="1:6" ht="30" customHeight="1" x14ac:dyDescent="0.2">
      <c r="A19" s="108"/>
      <c r="B19" s="108"/>
      <c r="C19" s="108"/>
      <c r="D19" s="108"/>
      <c r="E19" s="108"/>
      <c r="F19" s="108"/>
    </row>
  </sheetData>
  <mergeCells count="24">
    <mergeCell ref="D4:E4"/>
    <mergeCell ref="D5:E5"/>
    <mergeCell ref="A9:F9"/>
    <mergeCell ref="C12:D12"/>
    <mergeCell ref="D6:E6"/>
    <mergeCell ref="D7:E7"/>
    <mergeCell ref="C11:D11"/>
    <mergeCell ref="D8:E8"/>
    <mergeCell ref="E1:F1"/>
    <mergeCell ref="A19:F19"/>
    <mergeCell ref="E15:F15"/>
    <mergeCell ref="E16:F16"/>
    <mergeCell ref="A17:B17"/>
    <mergeCell ref="C17:D17"/>
    <mergeCell ref="E17:F17"/>
    <mergeCell ref="E11:F13"/>
    <mergeCell ref="E14:F14"/>
    <mergeCell ref="A14:B14"/>
    <mergeCell ref="A15:B15"/>
    <mergeCell ref="A16:B16"/>
    <mergeCell ref="B18:F18"/>
    <mergeCell ref="A2:F2"/>
    <mergeCell ref="B3:E3"/>
    <mergeCell ref="A11:B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7" t="str">
        <f>参加組数一覧!H2&amp;"　"&amp;参加組数一覧!B3&amp;"大会　　申込書"</f>
        <v>２０２２年度　ねんりんピックさいたま市予選会大会　　申込書</v>
      </c>
      <c r="B1" s="38"/>
      <c r="C1" s="38"/>
      <c r="D1" s="39"/>
      <c r="E1" s="39"/>
      <c r="F1" s="39"/>
      <c r="G1" s="39"/>
      <c r="H1" s="38"/>
      <c r="I1" s="38"/>
      <c r="J1" s="38"/>
    </row>
    <row r="2" spans="1:11" ht="18.75" customHeight="1" x14ac:dyDescent="0.2">
      <c r="D2" s="36"/>
      <c r="E2" s="36"/>
      <c r="F2" s="36"/>
      <c r="G2" s="45"/>
      <c r="H2" s="3"/>
      <c r="I2" s="3"/>
      <c r="J2" s="2"/>
    </row>
    <row r="3" spans="1:11" ht="19.05" customHeight="1" x14ac:dyDescent="0.2">
      <c r="A3" s="98" t="s">
        <v>80</v>
      </c>
      <c r="B3" s="100" t="s">
        <v>82</v>
      </c>
      <c r="C3" s="101"/>
      <c r="D3" s="26" t="s">
        <v>75</v>
      </c>
      <c r="E3" s="41">
        <f>参加組数一覧!D5</f>
        <v>0</v>
      </c>
      <c r="F3" s="42"/>
      <c r="G3" s="51" t="s">
        <v>77</v>
      </c>
      <c r="H3" s="46"/>
      <c r="I3" s="43">
        <f>参加組数一覧!D7</f>
        <v>0</v>
      </c>
      <c r="J3" s="44"/>
      <c r="K3" s="40"/>
    </row>
    <row r="4" spans="1:11" ht="19.05" customHeight="1" x14ac:dyDescent="0.2">
      <c r="A4" s="99"/>
      <c r="B4" s="86"/>
      <c r="C4" s="102"/>
      <c r="D4" s="27" t="s">
        <v>76</v>
      </c>
      <c r="E4" s="41">
        <f>参加組数一覧!D6</f>
        <v>0</v>
      </c>
      <c r="F4" s="42"/>
      <c r="G4" s="49" t="s">
        <v>78</v>
      </c>
      <c r="H4" s="50"/>
      <c r="I4" s="48">
        <f>参加組数一覧!D8</f>
        <v>0</v>
      </c>
      <c r="J4" s="47"/>
      <c r="K4" s="40"/>
    </row>
    <row r="5" spans="1:11" ht="19.05" customHeight="1" x14ac:dyDescent="0.2">
      <c r="A5" s="103" t="s">
        <v>81</v>
      </c>
      <c r="B5" s="92" t="s">
        <v>79</v>
      </c>
      <c r="C5" s="105" t="s">
        <v>3</v>
      </c>
      <c r="D5" s="89" t="s">
        <v>4</v>
      </c>
      <c r="E5" s="88" t="s">
        <v>5</v>
      </c>
      <c r="F5" s="90" t="s">
        <v>6</v>
      </c>
      <c r="G5" s="92" t="s">
        <v>73</v>
      </c>
      <c r="H5" s="93" t="s">
        <v>74</v>
      </c>
      <c r="I5" s="95" t="s">
        <v>34</v>
      </c>
      <c r="J5" s="97" t="s">
        <v>1</v>
      </c>
    </row>
    <row r="6" spans="1:11" ht="19.05" customHeight="1" x14ac:dyDescent="0.2">
      <c r="A6" s="104"/>
      <c r="B6" s="88"/>
      <c r="C6" s="88"/>
      <c r="D6" s="89"/>
      <c r="E6" s="89"/>
      <c r="F6" s="91"/>
      <c r="G6" s="88"/>
      <c r="H6" s="94"/>
      <c r="I6" s="96"/>
      <c r="J6" s="88"/>
    </row>
    <row r="7" spans="1:11" ht="16.5" customHeight="1" x14ac:dyDescent="0.2">
      <c r="A7" s="135">
        <v>1</v>
      </c>
      <c r="B7" s="7"/>
      <c r="C7" s="52" t="str">
        <f>IF(B7="","",VLOOKUP(B7,data!$A$2:$AA$1201,2,FALSE))</f>
        <v/>
      </c>
      <c r="D7" s="53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4"/>
      <c r="H7" s="55" t="str">
        <f>IF(B7="","",IF(VLOOKUP(B7,data!$A$2:$AA$1201,16,FALSE)="","",VLOOKUP(B7,data!$A$2:$AA$1201,16,FALSE)))</f>
        <v/>
      </c>
      <c r="I7" s="56" t="str">
        <f>IF(B7="","",VLOOKUP(B7,data!$A$2:$AA$1201,24,FALSE))</f>
        <v/>
      </c>
      <c r="J7" s="10"/>
    </row>
    <row r="8" spans="1:11" ht="16.5" customHeight="1" x14ac:dyDescent="0.2">
      <c r="A8" s="134"/>
      <c r="B8" s="11"/>
      <c r="C8" s="57" t="str">
        <f>IF(B8="","",VLOOKUP(B8,data!$A$2:$AA$1201,2,FALSE))</f>
        <v/>
      </c>
      <c r="D8" s="57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8"/>
      <c r="H8" s="59" t="str">
        <f>IF(B8="","",IF(VLOOKUP(B8,data!$A$2:$AA$1201,16,FALSE)="","",VLOOKUP(B8,data!$A$2:$AA$1201,16,FALSE)))</f>
        <v/>
      </c>
      <c r="I8" s="60" t="str">
        <f>IF(B8="","",VLOOKUP(B8,data!$A$2:$AA$1201,24,FALSE))</f>
        <v/>
      </c>
      <c r="J8" s="14"/>
    </row>
    <row r="9" spans="1:11" ht="16.5" customHeight="1" x14ac:dyDescent="0.2">
      <c r="A9" s="134">
        <v>2</v>
      </c>
      <c r="B9" s="7"/>
      <c r="C9" s="52" t="str">
        <f>IF(B9="","",VLOOKUP(B9,data!$A$2:$AA$1201,2,FALSE))</f>
        <v/>
      </c>
      <c r="D9" s="53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4"/>
      <c r="H9" s="55" t="str">
        <f>IF(B9="","",IF(VLOOKUP(B9,data!$A$2:$AA$1201,16,FALSE)="","",VLOOKUP(B9,data!$A$2:$AA$1201,16,FALSE)))</f>
        <v/>
      </c>
      <c r="I9" s="56" t="str">
        <f>IF(B9="","",VLOOKUP(B9,data!$A$2:$AA$1201,24,FALSE))</f>
        <v/>
      </c>
      <c r="J9" s="10"/>
    </row>
    <row r="10" spans="1:11" ht="16.5" customHeight="1" x14ac:dyDescent="0.2">
      <c r="A10" s="134"/>
      <c r="B10" s="11"/>
      <c r="C10" s="57" t="str">
        <f>IF(B10="","",VLOOKUP(B10,data!$A$2:$AA$1201,2,FALSE))</f>
        <v/>
      </c>
      <c r="D10" s="57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8"/>
      <c r="H10" s="59" t="str">
        <f>IF(B10="","",IF(VLOOKUP(B10,data!$A$2:$AA$1201,16,FALSE)="","",VLOOKUP(B10,data!$A$2:$AA$1201,16,FALSE)))</f>
        <v/>
      </c>
      <c r="I10" s="60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2" t="str">
        <f>IF(B11="","",VLOOKUP(B11,data!$A$2:$AA$1201,2,FALSE))</f>
        <v/>
      </c>
      <c r="D11" s="53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4"/>
      <c r="H11" s="55" t="str">
        <f>IF(B11="","",IF(VLOOKUP(B11,data!$A$2:$AA$1201,16,FALSE)="","",VLOOKUP(B11,data!$A$2:$AA$1201,16,FALSE)))</f>
        <v/>
      </c>
      <c r="I11" s="56" t="str">
        <f>IF(B11="","",VLOOKUP(B11,data!$A$2:$AA$1201,24,FALSE))</f>
        <v/>
      </c>
      <c r="J11" s="10"/>
    </row>
    <row r="12" spans="1:11" ht="16.5" customHeight="1" x14ac:dyDescent="0.2">
      <c r="A12" s="134"/>
      <c r="B12" s="11"/>
      <c r="C12" s="57" t="str">
        <f>IF(B12="","",VLOOKUP(B12,data!$A$2:$AA$1201,2,FALSE))</f>
        <v/>
      </c>
      <c r="D12" s="57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8"/>
      <c r="H12" s="59" t="str">
        <f>IF(B12="","",IF(VLOOKUP(B12,data!$A$2:$AA$1201,16,FALSE)="","",VLOOKUP(B12,data!$A$2:$AA$1201,16,FALSE)))</f>
        <v/>
      </c>
      <c r="I12" s="60" t="str">
        <f>IF(B12="","",VLOOKUP(B12,data!$A$2:$AA$1201,24,FALSE))</f>
        <v/>
      </c>
      <c r="J12" s="14"/>
    </row>
    <row r="13" spans="1:11" ht="16.5" customHeight="1" x14ac:dyDescent="0.2">
      <c r="A13" s="134">
        <v>4</v>
      </c>
      <c r="B13" s="7"/>
      <c r="C13" s="52" t="str">
        <f>IF(B13="","",VLOOKUP(B13,data!$A$2:$AA$1201,2,FALSE))</f>
        <v/>
      </c>
      <c r="D13" s="53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4"/>
      <c r="H13" s="55" t="str">
        <f>IF(B13="","",IF(VLOOKUP(B13,data!$A$2:$AA$1201,16,FALSE)="","",VLOOKUP(B13,data!$A$2:$AA$1201,16,FALSE)))</f>
        <v/>
      </c>
      <c r="I13" s="56" t="str">
        <f>IF(B13="","",VLOOKUP(B13,data!$A$2:$AA$1201,24,FALSE))</f>
        <v/>
      </c>
      <c r="J13" s="10"/>
    </row>
    <row r="14" spans="1:11" ht="16.5" customHeight="1" x14ac:dyDescent="0.2">
      <c r="A14" s="134"/>
      <c r="B14" s="11"/>
      <c r="C14" s="57" t="str">
        <f>IF(B14="","",VLOOKUP(B14,data!$A$2:$AA$1201,2,FALSE))</f>
        <v/>
      </c>
      <c r="D14" s="57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5" t="str">
        <f>IF(B14="","",VLOOKUP(B14,data!$A$2:$AA$1201,9,FALSE))</f>
        <v/>
      </c>
      <c r="G14" s="58"/>
      <c r="H14" s="59" t="str">
        <f>IF(B14="","",IF(VLOOKUP(B14,data!$A$2:$AA$1201,16,FALSE)="","",VLOOKUP(B14,data!$A$2:$AA$1201,16,FALSE)))</f>
        <v/>
      </c>
      <c r="I14" s="60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2" t="str">
        <f>IF(B15="","",VLOOKUP(B15,data!$A$2:$AA$1201,2,FALSE))</f>
        <v/>
      </c>
      <c r="D15" s="53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4"/>
      <c r="H15" s="55" t="str">
        <f>IF(B15="","",IF(VLOOKUP(B15,data!$A$2:$AA$1201,16,FALSE)="","",VLOOKUP(B15,data!$A$2:$AA$1201,16,FALSE)))</f>
        <v/>
      </c>
      <c r="I15" s="56" t="str">
        <f>IF(B15="","",VLOOKUP(B15,data!$A$2:$AA$1201,24,FALSE))</f>
        <v/>
      </c>
      <c r="J15" s="10"/>
    </row>
    <row r="16" spans="1:11" ht="16.5" customHeight="1" x14ac:dyDescent="0.2">
      <c r="A16" s="134"/>
      <c r="B16" s="11"/>
      <c r="C16" s="57" t="str">
        <f>IF(B16="","",VLOOKUP(B16,data!$A$2:$AA$1201,2,FALSE))</f>
        <v/>
      </c>
      <c r="D16" s="57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8"/>
      <c r="H16" s="59" t="str">
        <f>IF(B16="","",IF(VLOOKUP(B16,data!$A$2:$AA$1201,16,FALSE)="","",VLOOKUP(B16,data!$A$2:$AA$1201,16,FALSE)))</f>
        <v/>
      </c>
      <c r="I16" s="60" t="str">
        <f>IF(B16="","",VLOOKUP(B16,data!$A$2:$AA$1201,24,FALSE))</f>
        <v/>
      </c>
      <c r="J16" s="14"/>
    </row>
    <row r="17" spans="1:10" ht="16.5" customHeight="1" x14ac:dyDescent="0.2">
      <c r="A17" s="134">
        <v>6</v>
      </c>
      <c r="B17" s="7"/>
      <c r="C17" s="52" t="str">
        <f>IF(B17="","",VLOOKUP(B17,data!$A$2:$AA$1201,2,FALSE))</f>
        <v/>
      </c>
      <c r="D17" s="53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4"/>
      <c r="H17" s="55" t="str">
        <f>IF(B17="","",IF(VLOOKUP(B17,data!$A$2:$AA$1201,16,FALSE)="","",VLOOKUP(B17,data!$A$2:$AA$1201,16,FALSE)))</f>
        <v/>
      </c>
      <c r="I17" s="56" t="str">
        <f>IF(B17="","",VLOOKUP(B17,data!$A$2:$AA$1201,24,FALSE))</f>
        <v/>
      </c>
      <c r="J17" s="10"/>
    </row>
    <row r="18" spans="1:10" ht="16.5" customHeight="1" x14ac:dyDescent="0.2">
      <c r="A18" s="134"/>
      <c r="B18" s="11"/>
      <c r="C18" s="57" t="str">
        <f>IF(B18="","",VLOOKUP(B18,data!$A$2:$AA$1201,2,FALSE))</f>
        <v/>
      </c>
      <c r="D18" s="57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8"/>
      <c r="H18" s="59" t="str">
        <f>IF(B18="","",IF(VLOOKUP(B18,data!$A$2:$AA$1201,16,FALSE)="","",VLOOKUP(B18,data!$A$2:$AA$1201,16,FALSE)))</f>
        <v/>
      </c>
      <c r="I18" s="60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2" t="str">
        <f>IF(B19="","",VLOOKUP(B19,data!$A$2:$AA$1201,2,FALSE))</f>
        <v/>
      </c>
      <c r="D19" s="53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4"/>
      <c r="H19" s="55" t="str">
        <f>IF(B19="","",IF(VLOOKUP(B19,data!$A$2:$AA$1201,16,FALSE)="","",VLOOKUP(B19,data!$A$2:$AA$1201,16,FALSE)))</f>
        <v/>
      </c>
      <c r="I19" s="56" t="str">
        <f>IF(B19="","",VLOOKUP(B19,data!$A$2:$AA$1201,24,FALSE))</f>
        <v/>
      </c>
      <c r="J19" s="10"/>
    </row>
    <row r="20" spans="1:10" ht="16.5" customHeight="1" x14ac:dyDescent="0.2">
      <c r="A20" s="134"/>
      <c r="B20" s="11"/>
      <c r="C20" s="57" t="str">
        <f>IF(B20="","",VLOOKUP(B20,data!$A$2:$AA$1201,2,FALSE))</f>
        <v/>
      </c>
      <c r="D20" s="57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8"/>
      <c r="H20" s="59" t="str">
        <f>IF(B20="","",IF(VLOOKUP(B20,data!$A$2:$AA$1201,16,FALSE)="","",VLOOKUP(B20,data!$A$2:$AA$1201,16,FALSE)))</f>
        <v/>
      </c>
      <c r="I20" s="60" t="str">
        <f>IF(B20="","",VLOOKUP(B20,data!$A$2:$AA$1201,24,FALSE))</f>
        <v/>
      </c>
      <c r="J20" s="14"/>
    </row>
    <row r="21" spans="1:10" ht="16.5" customHeight="1" x14ac:dyDescent="0.2">
      <c r="A21" s="134">
        <v>8</v>
      </c>
      <c r="B21" s="7"/>
      <c r="C21" s="52" t="str">
        <f>IF(B21="","",VLOOKUP(B21,data!$A$2:$AA$1201,2,FALSE))</f>
        <v/>
      </c>
      <c r="D21" s="53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4"/>
      <c r="H21" s="55" t="str">
        <f>IF(B21="","",IF(VLOOKUP(B21,data!$A$2:$AA$1201,16,FALSE)="","",VLOOKUP(B21,data!$A$2:$AA$1201,16,FALSE)))</f>
        <v/>
      </c>
      <c r="I21" s="56" t="str">
        <f>IF(B21="","",VLOOKUP(B21,data!$A$2:$AA$1201,24,FALSE))</f>
        <v/>
      </c>
      <c r="J21" s="10"/>
    </row>
    <row r="22" spans="1:10" ht="16.5" customHeight="1" x14ac:dyDescent="0.2">
      <c r="A22" s="134"/>
      <c r="B22" s="11"/>
      <c r="C22" s="57" t="str">
        <f>IF(B22="","",VLOOKUP(B22,data!$A$2:$AA$1201,2,FALSE))</f>
        <v/>
      </c>
      <c r="D22" s="57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8"/>
      <c r="H22" s="59" t="str">
        <f>IF(B22="","",IF(VLOOKUP(B22,data!$A$2:$AA$1201,16,FALSE)="","",VLOOKUP(B22,data!$A$2:$AA$1201,16,FALSE)))</f>
        <v/>
      </c>
      <c r="I22" s="60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2" t="str">
        <f>IF(B23="","",VLOOKUP(B23,data!$A$2:$AA$1201,2,FALSE))</f>
        <v/>
      </c>
      <c r="D23" s="53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4"/>
      <c r="H23" s="55" t="str">
        <f>IF(B23="","",IF(VLOOKUP(B23,data!$A$2:$AA$1201,16,FALSE)="","",VLOOKUP(B23,data!$A$2:$AA$1201,16,FALSE)))</f>
        <v/>
      </c>
      <c r="I23" s="56" t="str">
        <f>IF(B23="","",VLOOKUP(B23,data!$A$2:$AA$1201,24,FALSE))</f>
        <v/>
      </c>
      <c r="J23" s="10"/>
    </row>
    <row r="24" spans="1:10" ht="16.5" customHeight="1" x14ac:dyDescent="0.2">
      <c r="A24" s="134"/>
      <c r="B24" s="11"/>
      <c r="C24" s="57" t="str">
        <f>IF(B24="","",VLOOKUP(B24,data!$A$2:$AA$1201,2,FALSE))</f>
        <v/>
      </c>
      <c r="D24" s="57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8"/>
      <c r="H24" s="59" t="str">
        <f>IF(B24="","",IF(VLOOKUP(B24,data!$A$2:$AA$1201,16,FALSE)="","",VLOOKUP(B24,data!$A$2:$AA$1201,16,FALSE)))</f>
        <v/>
      </c>
      <c r="I24" s="60" t="str">
        <f>IF(B24="","",VLOOKUP(B24,data!$A$2:$AA$1201,24,FALSE))</f>
        <v/>
      </c>
      <c r="J24" s="14"/>
    </row>
    <row r="25" spans="1:10" ht="16.5" customHeight="1" x14ac:dyDescent="0.2">
      <c r="A25" s="134">
        <v>10</v>
      </c>
      <c r="B25" s="7"/>
      <c r="C25" s="52" t="str">
        <f>IF(B25="","",VLOOKUP(B25,data!$A$2:$AA$1201,2,FALSE))</f>
        <v/>
      </c>
      <c r="D25" s="53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4"/>
      <c r="H25" s="55" t="str">
        <f>IF(B25="","",IF(VLOOKUP(B25,data!$A$2:$AA$1201,16,FALSE)="","",VLOOKUP(B25,data!$A$2:$AA$1201,16,FALSE)))</f>
        <v/>
      </c>
      <c r="I25" s="56" t="str">
        <f>IF(B25="","",VLOOKUP(B25,data!$A$2:$AA$1201,24,FALSE))</f>
        <v/>
      </c>
      <c r="J25" s="10"/>
    </row>
    <row r="26" spans="1:10" ht="16.5" customHeight="1" x14ac:dyDescent="0.2">
      <c r="A26" s="134"/>
      <c r="B26" s="11"/>
      <c r="C26" s="57" t="str">
        <f>IF(B26="","",VLOOKUP(B26,data!$A$2:$AA$1201,2,FALSE))</f>
        <v/>
      </c>
      <c r="D26" s="57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8"/>
      <c r="H26" s="59" t="str">
        <f>IF(B26="","",IF(VLOOKUP(B26,data!$A$2:$AA$1201,16,FALSE)="","",VLOOKUP(B26,data!$A$2:$AA$1201,16,FALSE)))</f>
        <v/>
      </c>
      <c r="I26" s="60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2" t="str">
        <f>IF(B27="","",VLOOKUP(B27,data!$A$2:$AA$1201,2,FALSE))</f>
        <v/>
      </c>
      <c r="D27" s="53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4"/>
      <c r="H27" s="55" t="str">
        <f>IF(B27="","",IF(VLOOKUP(B27,data!$A$2:$AA$1201,16,FALSE)="","",VLOOKUP(B27,data!$A$2:$AA$1201,16,FALSE)))</f>
        <v/>
      </c>
      <c r="I27" s="56" t="str">
        <f>IF(B27="","",VLOOKUP(B27,data!$A$2:$AA$1201,24,FALSE))</f>
        <v/>
      </c>
      <c r="J27" s="10"/>
    </row>
    <row r="28" spans="1:10" ht="16.5" customHeight="1" x14ac:dyDescent="0.2">
      <c r="A28" s="134"/>
      <c r="B28" s="11"/>
      <c r="C28" s="57" t="str">
        <f>IF(B28="","",VLOOKUP(B28,data!$A$2:$AA$1201,2,FALSE))</f>
        <v/>
      </c>
      <c r="D28" s="57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8"/>
      <c r="H28" s="59" t="str">
        <f>IF(B28="","",IF(VLOOKUP(B28,data!$A$2:$AA$1201,16,FALSE)="","",VLOOKUP(B28,data!$A$2:$AA$1201,16,FALSE)))</f>
        <v/>
      </c>
      <c r="I28" s="60" t="str">
        <f>IF(B28="","",VLOOKUP(B28,data!$A$2:$AA$1201,24,FALSE))</f>
        <v/>
      </c>
      <c r="J28" s="14"/>
    </row>
    <row r="29" spans="1:10" ht="16.5" customHeight="1" x14ac:dyDescent="0.2">
      <c r="A29" s="134">
        <v>12</v>
      </c>
      <c r="B29" s="7"/>
      <c r="C29" s="52" t="str">
        <f>IF(B29="","",VLOOKUP(B29,data!$A$2:$AA$1201,2,FALSE))</f>
        <v/>
      </c>
      <c r="D29" s="53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4"/>
      <c r="H29" s="55" t="str">
        <f>IF(B29="","",IF(VLOOKUP(B29,data!$A$2:$AA$1201,16,FALSE)="","",VLOOKUP(B29,data!$A$2:$AA$1201,16,FALSE)))</f>
        <v/>
      </c>
      <c r="I29" s="56" t="str">
        <f>IF(B29="","",VLOOKUP(B29,data!$A$2:$AA$1201,24,FALSE))</f>
        <v/>
      </c>
      <c r="J29" s="10"/>
    </row>
    <row r="30" spans="1:10" ht="16.5" customHeight="1" x14ac:dyDescent="0.2">
      <c r="A30" s="134"/>
      <c r="B30" s="11"/>
      <c r="C30" s="57" t="str">
        <f>IF(B30="","",VLOOKUP(B30,data!$A$2:$AA$1201,2,FALSE))</f>
        <v/>
      </c>
      <c r="D30" s="57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8"/>
      <c r="H30" s="59" t="str">
        <f>IF(B30="","",IF(VLOOKUP(B30,data!$A$2:$AA$1201,16,FALSE)="","",VLOOKUP(B30,data!$A$2:$AA$1201,16,FALSE)))</f>
        <v/>
      </c>
      <c r="I30" s="60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2" t="str">
        <f>IF(B31="","",VLOOKUP(B31,data!$A$2:$AA$1201,2,FALSE))</f>
        <v/>
      </c>
      <c r="D31" s="53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4"/>
      <c r="H31" s="55" t="str">
        <f>IF(B31="","",IF(VLOOKUP(B31,data!$A$2:$AA$1201,16,FALSE)="","",VLOOKUP(B31,data!$A$2:$AA$1201,16,FALSE)))</f>
        <v/>
      </c>
      <c r="I31" s="56" t="str">
        <f>IF(B31="","",VLOOKUP(B31,data!$A$2:$AA$1201,24,FALSE))</f>
        <v/>
      </c>
      <c r="J31" s="10"/>
    </row>
    <row r="32" spans="1:10" ht="16.5" customHeight="1" x14ac:dyDescent="0.2">
      <c r="A32" s="134"/>
      <c r="B32" s="11"/>
      <c r="C32" s="57" t="str">
        <f>IF(B32="","",VLOOKUP(B32,data!$A$2:$AA$1201,2,FALSE))</f>
        <v/>
      </c>
      <c r="D32" s="57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8"/>
      <c r="H32" s="59" t="str">
        <f>IF(B32="","",IF(VLOOKUP(B32,data!$A$2:$AA$1201,16,FALSE)="","",VLOOKUP(B32,data!$A$2:$AA$1201,16,FALSE)))</f>
        <v/>
      </c>
      <c r="I32" s="60" t="str">
        <f>IF(B32="","",VLOOKUP(B32,data!$A$2:$AA$1201,24,FALSE))</f>
        <v/>
      </c>
      <c r="J32" s="14"/>
    </row>
    <row r="33" spans="1:10" ht="16.5" customHeight="1" x14ac:dyDescent="0.2">
      <c r="A33" s="134">
        <v>14</v>
      </c>
      <c r="B33" s="7"/>
      <c r="C33" s="52" t="str">
        <f>IF(B33="","",VLOOKUP(B33,data!$A$2:$AA$1201,2,FALSE))</f>
        <v/>
      </c>
      <c r="D33" s="53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4"/>
      <c r="H33" s="55" t="str">
        <f>IF(B33="","",IF(VLOOKUP(B33,data!$A$2:$AA$1201,16,FALSE)="","",VLOOKUP(B33,data!$A$2:$AA$1201,16,FALSE)))</f>
        <v/>
      </c>
      <c r="I33" s="56" t="str">
        <f>IF(B33="","",VLOOKUP(B33,data!$A$2:$AA$1201,24,FALSE))</f>
        <v/>
      </c>
      <c r="J33" s="10"/>
    </row>
    <row r="34" spans="1:10" ht="16.5" customHeight="1" x14ac:dyDescent="0.2">
      <c r="A34" s="134"/>
      <c r="B34" s="11"/>
      <c r="C34" s="57" t="str">
        <f>IF(B34="","",VLOOKUP(B34,data!$A$2:$AA$1201,2,FALSE))</f>
        <v/>
      </c>
      <c r="D34" s="57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8"/>
      <c r="H34" s="59" t="str">
        <f>IF(B34="","",IF(VLOOKUP(B34,data!$A$2:$AA$1201,16,FALSE)="","",VLOOKUP(B34,data!$A$2:$AA$1201,16,FALSE)))</f>
        <v/>
      </c>
      <c r="I34" s="60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2" t="str">
        <f>IF(B35="","",VLOOKUP(B35,data!$A$2:$AA$1201,2,FALSE))</f>
        <v/>
      </c>
      <c r="D35" s="53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4"/>
      <c r="H35" s="55" t="str">
        <f>IF(B35="","",IF(VLOOKUP(B35,data!$A$2:$AA$1201,16,FALSE)="","",VLOOKUP(B35,data!$A$2:$AA$1201,16,FALSE)))</f>
        <v/>
      </c>
      <c r="I35" s="56" t="str">
        <f>IF(B35="","",VLOOKUP(B35,data!$A$2:$AA$1201,24,FALSE))</f>
        <v/>
      </c>
      <c r="J35" s="10"/>
    </row>
    <row r="36" spans="1:10" ht="16.5" customHeight="1" x14ac:dyDescent="0.2">
      <c r="A36" s="134"/>
      <c r="B36" s="11"/>
      <c r="C36" s="57" t="str">
        <f>IF(B36="","",VLOOKUP(B36,data!$A$2:$AA$1201,2,FALSE))</f>
        <v/>
      </c>
      <c r="D36" s="57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8"/>
      <c r="H36" s="59" t="str">
        <f>IF(B36="","",IF(VLOOKUP(B36,data!$A$2:$AA$1201,16,FALSE)="","",VLOOKUP(B36,data!$A$2:$AA$1201,16,FALSE)))</f>
        <v/>
      </c>
      <c r="I36" s="60" t="str">
        <f>IF(B36="","",VLOOKUP(B36,data!$A$2:$AA$1201,24,FALSE))</f>
        <v/>
      </c>
      <c r="J36" s="14"/>
    </row>
    <row r="37" spans="1:10" ht="16.5" customHeight="1" x14ac:dyDescent="0.2">
      <c r="A37" s="134">
        <v>16</v>
      </c>
      <c r="B37" s="7"/>
      <c r="C37" s="52" t="str">
        <f>IF(B37="","",VLOOKUP(B37,data!$A$2:$AA$1201,2,FALSE))</f>
        <v/>
      </c>
      <c r="D37" s="53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4"/>
      <c r="H37" s="55" t="str">
        <f>IF(B37="","",IF(VLOOKUP(B37,data!$A$2:$AA$1201,16,FALSE)="","",VLOOKUP(B37,data!$A$2:$AA$1201,16,FALSE)))</f>
        <v/>
      </c>
      <c r="I37" s="56" t="str">
        <f>IF(B37="","",VLOOKUP(B37,data!$A$2:$AA$1201,24,FALSE))</f>
        <v/>
      </c>
      <c r="J37" s="10"/>
    </row>
    <row r="38" spans="1:10" ht="16.5" customHeight="1" x14ac:dyDescent="0.2">
      <c r="A38" s="134"/>
      <c r="B38" s="11"/>
      <c r="C38" s="57" t="str">
        <f>IF(B38="","",VLOOKUP(B38,data!$A$2:$AA$1201,2,FALSE))</f>
        <v/>
      </c>
      <c r="D38" s="57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8"/>
      <c r="H38" s="59" t="str">
        <f>IF(B38="","",IF(VLOOKUP(B38,data!$A$2:$AA$1201,16,FALSE)="","",VLOOKUP(B38,data!$A$2:$AA$1201,16,FALSE)))</f>
        <v/>
      </c>
      <c r="I38" s="60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2" t="str">
        <f>IF(B39="","",VLOOKUP(B39,data!$A$2:$AA$1201,2,FALSE))</f>
        <v/>
      </c>
      <c r="D39" s="53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4"/>
      <c r="H39" s="55" t="str">
        <f>IF(B39="","",IF(VLOOKUP(B39,data!$A$2:$AA$1201,16,FALSE)="","",VLOOKUP(B39,data!$A$2:$AA$1201,16,FALSE)))</f>
        <v/>
      </c>
      <c r="I39" s="56" t="str">
        <f>IF(B39="","",VLOOKUP(B39,data!$A$2:$AA$1201,24,FALSE))</f>
        <v/>
      </c>
      <c r="J39" s="10"/>
    </row>
    <row r="40" spans="1:10" ht="16.5" customHeight="1" x14ac:dyDescent="0.2">
      <c r="A40" s="134"/>
      <c r="B40" s="11"/>
      <c r="C40" s="57" t="str">
        <f>IF(B40="","",VLOOKUP(B40,data!$A$2:$AA$1201,2,FALSE))</f>
        <v/>
      </c>
      <c r="D40" s="57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8"/>
      <c r="H40" s="59" t="str">
        <f>IF(B40="","",IF(VLOOKUP(B40,data!$A$2:$AA$1201,16,FALSE)="","",VLOOKUP(B40,data!$A$2:$AA$1201,16,FALSE)))</f>
        <v/>
      </c>
      <c r="I40" s="60" t="str">
        <f>IF(B40="","",VLOOKUP(B40,data!$A$2:$AA$1201,24,FALSE))</f>
        <v/>
      </c>
      <c r="J40" s="14"/>
    </row>
    <row r="41" spans="1:10" ht="16.5" customHeight="1" x14ac:dyDescent="0.2">
      <c r="A41" s="134">
        <v>18</v>
      </c>
      <c r="B41" s="7"/>
      <c r="C41" s="52" t="str">
        <f>IF(B41="","",VLOOKUP(B41,data!$A$2:$AA$1201,2,FALSE))</f>
        <v/>
      </c>
      <c r="D41" s="53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4"/>
      <c r="H41" s="55" t="str">
        <f>IF(B41="","",IF(VLOOKUP(B41,data!$A$2:$AA$1201,16,FALSE)="","",VLOOKUP(B41,data!$A$2:$AA$1201,16,FALSE)))</f>
        <v/>
      </c>
      <c r="I41" s="56" t="str">
        <f>IF(B41="","",VLOOKUP(B41,data!$A$2:$AA$1201,24,FALSE))</f>
        <v/>
      </c>
      <c r="J41" s="10"/>
    </row>
    <row r="42" spans="1:10" ht="16.5" customHeight="1" x14ac:dyDescent="0.2">
      <c r="A42" s="134"/>
      <c r="B42" s="11"/>
      <c r="C42" s="57" t="str">
        <f>IF(B42="","",VLOOKUP(B42,data!$A$2:$AA$1201,2,FALSE))</f>
        <v/>
      </c>
      <c r="D42" s="57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8"/>
      <c r="H42" s="59" t="str">
        <f>IF(B42="","",IF(VLOOKUP(B42,data!$A$2:$AA$1201,16,FALSE)="","",VLOOKUP(B42,data!$A$2:$AA$1201,16,FALSE)))</f>
        <v/>
      </c>
      <c r="I42" s="60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2" t="str">
        <f>IF(B43="","",VLOOKUP(B43,data!$A$2:$AA$1201,2,FALSE))</f>
        <v/>
      </c>
      <c r="D43" s="53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4"/>
      <c r="H43" s="55" t="str">
        <f>IF(B43="","",IF(VLOOKUP(B43,data!$A$2:$AA$1201,16,FALSE)="","",VLOOKUP(B43,data!$A$2:$AA$1201,16,FALSE)))</f>
        <v/>
      </c>
      <c r="I43" s="56" t="str">
        <f>IF(B43="","",VLOOKUP(B43,data!$A$2:$AA$1201,24,FALSE))</f>
        <v/>
      </c>
      <c r="J43" s="10"/>
    </row>
    <row r="44" spans="1:10" ht="16.5" customHeight="1" x14ac:dyDescent="0.2">
      <c r="A44" s="134"/>
      <c r="B44" s="11"/>
      <c r="C44" s="57" t="str">
        <f>IF(B44="","",VLOOKUP(B44,data!$A$2:$AA$1201,2,FALSE))</f>
        <v/>
      </c>
      <c r="D44" s="57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8"/>
      <c r="H44" s="59" t="str">
        <f>IF(B44="","",IF(VLOOKUP(B44,data!$A$2:$AA$1201,16,FALSE)="","",VLOOKUP(B44,data!$A$2:$AA$1201,16,FALSE)))</f>
        <v/>
      </c>
      <c r="I44" s="60" t="str">
        <f>IF(B44="","",VLOOKUP(B44,data!$A$2:$AA$1201,24,FALSE))</f>
        <v/>
      </c>
      <c r="J44" s="14"/>
    </row>
    <row r="45" spans="1:10" ht="16.5" customHeight="1" x14ac:dyDescent="0.2">
      <c r="A45" s="134">
        <v>20</v>
      </c>
      <c r="B45" s="7"/>
      <c r="C45" s="52" t="str">
        <f>IF(B45="","",VLOOKUP(B45,data!$A$2:$AA$1201,2,FALSE))</f>
        <v/>
      </c>
      <c r="D45" s="53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4"/>
      <c r="H45" s="55" t="str">
        <f>IF(B45="","",IF(VLOOKUP(B45,data!$A$2:$AA$1201,16,FALSE)="","",VLOOKUP(B45,data!$A$2:$AA$1201,16,FALSE)))</f>
        <v/>
      </c>
      <c r="I45" s="56" t="str">
        <f>IF(B45="","",VLOOKUP(B45,data!$A$2:$AA$1201,24,FALSE))</f>
        <v/>
      </c>
      <c r="J45" s="10"/>
    </row>
    <row r="46" spans="1:10" ht="16.5" customHeight="1" x14ac:dyDescent="0.2">
      <c r="A46" s="134"/>
      <c r="B46" s="11"/>
      <c r="C46" s="57" t="str">
        <f>IF(B46="","",VLOOKUP(B46,data!$A$2:$AA$1201,2,FALSE))</f>
        <v/>
      </c>
      <c r="D46" s="57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8"/>
      <c r="H46" s="59" t="str">
        <f>IF(B46="","",IF(VLOOKUP(B46,data!$A$2:$AA$1201,16,FALSE)="","",VLOOKUP(B46,data!$A$2:$AA$1201,16,FALSE)))</f>
        <v/>
      </c>
      <c r="I46" s="60" t="str">
        <f>IF(B46="","",VLOOKUP(B46,data!$A$2:$AA$1201,24,FALSE))</f>
        <v/>
      </c>
      <c r="J46" s="14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7" t="str">
        <f>参加組数一覧!H2&amp;"　"&amp;参加組数一覧!B3&amp;"大会　　申込書"</f>
        <v>２０２２年度　ねんりんピックさいたま市予選会大会　　申込書</v>
      </c>
      <c r="B1" s="38"/>
      <c r="C1" s="38"/>
      <c r="D1" s="39"/>
      <c r="E1" s="39"/>
      <c r="F1" s="39"/>
      <c r="G1" s="39"/>
      <c r="H1" s="38"/>
      <c r="I1" s="38"/>
      <c r="J1" s="38"/>
    </row>
    <row r="2" spans="1:11" ht="18.75" customHeight="1" x14ac:dyDescent="0.2">
      <c r="D2" s="36"/>
      <c r="E2" s="36"/>
      <c r="F2" s="36"/>
      <c r="G2" s="45"/>
      <c r="H2" s="3"/>
      <c r="I2" s="3"/>
      <c r="J2" s="2"/>
    </row>
    <row r="3" spans="1:11" ht="19.05" customHeight="1" x14ac:dyDescent="0.2">
      <c r="A3" s="98" t="s">
        <v>80</v>
      </c>
      <c r="B3" s="100" t="s">
        <v>83</v>
      </c>
      <c r="C3" s="101"/>
      <c r="D3" s="26" t="s">
        <v>75</v>
      </c>
      <c r="E3" s="41">
        <f>参加組数一覧!D5</f>
        <v>0</v>
      </c>
      <c r="F3" s="42"/>
      <c r="G3" s="51" t="s">
        <v>77</v>
      </c>
      <c r="H3" s="46"/>
      <c r="I3" s="43">
        <f>参加組数一覧!D7</f>
        <v>0</v>
      </c>
      <c r="J3" s="44"/>
      <c r="K3" s="40"/>
    </row>
    <row r="4" spans="1:11" ht="19.05" customHeight="1" x14ac:dyDescent="0.2">
      <c r="A4" s="99"/>
      <c r="B4" s="86"/>
      <c r="C4" s="102"/>
      <c r="D4" s="27" t="s">
        <v>76</v>
      </c>
      <c r="E4" s="41">
        <f>参加組数一覧!D6</f>
        <v>0</v>
      </c>
      <c r="F4" s="42"/>
      <c r="G4" s="49" t="s">
        <v>78</v>
      </c>
      <c r="H4" s="50"/>
      <c r="I4" s="48">
        <f>参加組数一覧!D8</f>
        <v>0</v>
      </c>
      <c r="J4" s="47"/>
      <c r="K4" s="40"/>
    </row>
    <row r="5" spans="1:11" ht="19.05" customHeight="1" x14ac:dyDescent="0.2">
      <c r="A5" s="103" t="s">
        <v>81</v>
      </c>
      <c r="B5" s="92" t="s">
        <v>79</v>
      </c>
      <c r="C5" s="105" t="s">
        <v>3</v>
      </c>
      <c r="D5" s="89" t="s">
        <v>4</v>
      </c>
      <c r="E5" s="88" t="s">
        <v>5</v>
      </c>
      <c r="F5" s="90" t="s">
        <v>6</v>
      </c>
      <c r="G5" s="92" t="s">
        <v>73</v>
      </c>
      <c r="H5" s="93" t="s">
        <v>74</v>
      </c>
      <c r="I5" s="95" t="s">
        <v>34</v>
      </c>
      <c r="J5" s="97" t="s">
        <v>1</v>
      </c>
    </row>
    <row r="6" spans="1:11" ht="19.05" customHeight="1" x14ac:dyDescent="0.2">
      <c r="A6" s="104"/>
      <c r="B6" s="88"/>
      <c r="C6" s="88"/>
      <c r="D6" s="89"/>
      <c r="E6" s="89"/>
      <c r="F6" s="91"/>
      <c r="G6" s="88"/>
      <c r="H6" s="94"/>
      <c r="I6" s="96"/>
      <c r="J6" s="88"/>
    </row>
    <row r="7" spans="1:11" ht="16.5" customHeight="1" x14ac:dyDescent="0.2">
      <c r="A7" s="135">
        <v>1</v>
      </c>
      <c r="B7" s="7"/>
      <c r="C7" s="52" t="str">
        <f>IF(B7="","",VLOOKUP(B7,data!$A$2:$AA$1201,2,FALSE))</f>
        <v/>
      </c>
      <c r="D7" s="53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4"/>
      <c r="H7" s="55" t="str">
        <f>IF(B7="","",IF(VLOOKUP(B7,data!$A$2:$AA$1201,16,FALSE)="","",VLOOKUP(B7,data!$A$2:$AA$1201,16,FALSE)))</f>
        <v/>
      </c>
      <c r="I7" s="56" t="str">
        <f>IF(B7="","",VLOOKUP(B7,data!$A$2:$AA$1201,24,FALSE))</f>
        <v/>
      </c>
      <c r="J7" s="10"/>
    </row>
    <row r="8" spans="1:11" ht="16.5" customHeight="1" x14ac:dyDescent="0.2">
      <c r="A8" s="134"/>
      <c r="B8" s="11"/>
      <c r="C8" s="57" t="str">
        <f>IF(B8="","",VLOOKUP(B8,data!$A$2:$AA$1201,2,FALSE))</f>
        <v/>
      </c>
      <c r="D8" s="57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8"/>
      <c r="H8" s="59" t="str">
        <f>IF(B8="","",IF(VLOOKUP(B8,data!$A$2:$AA$1201,16,FALSE)="","",VLOOKUP(B8,data!$A$2:$AA$1201,16,FALSE)))</f>
        <v/>
      </c>
      <c r="I8" s="60" t="str">
        <f>IF(B8="","",VLOOKUP(B8,data!$A$2:$AA$1201,24,FALSE))</f>
        <v/>
      </c>
      <c r="J8" s="14"/>
    </row>
    <row r="9" spans="1:11" ht="16.5" customHeight="1" x14ac:dyDescent="0.2">
      <c r="A9" s="134">
        <v>2</v>
      </c>
      <c r="B9" s="7"/>
      <c r="C9" s="52" t="str">
        <f>IF(B9="","",VLOOKUP(B9,data!$A$2:$AA$1201,2,FALSE))</f>
        <v/>
      </c>
      <c r="D9" s="53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4"/>
      <c r="H9" s="55" t="str">
        <f>IF(B9="","",IF(VLOOKUP(B9,data!$A$2:$AA$1201,16,FALSE)="","",VLOOKUP(B9,data!$A$2:$AA$1201,16,FALSE)))</f>
        <v/>
      </c>
      <c r="I9" s="56" t="str">
        <f>IF(B9="","",VLOOKUP(B9,data!$A$2:$AA$1201,24,FALSE))</f>
        <v/>
      </c>
      <c r="J9" s="10"/>
    </row>
    <row r="10" spans="1:11" ht="16.5" customHeight="1" x14ac:dyDescent="0.2">
      <c r="A10" s="134"/>
      <c r="B10" s="11"/>
      <c r="C10" s="57" t="str">
        <f>IF(B10="","",VLOOKUP(B10,data!$A$2:$AA$1201,2,FALSE))</f>
        <v/>
      </c>
      <c r="D10" s="57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8"/>
      <c r="H10" s="59" t="str">
        <f>IF(B10="","",IF(VLOOKUP(B10,data!$A$2:$AA$1201,16,FALSE)="","",VLOOKUP(B10,data!$A$2:$AA$1201,16,FALSE)))</f>
        <v/>
      </c>
      <c r="I10" s="60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2" t="str">
        <f>IF(B11="","",VLOOKUP(B11,data!$A$2:$AA$1201,2,FALSE))</f>
        <v/>
      </c>
      <c r="D11" s="53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4"/>
      <c r="H11" s="55" t="str">
        <f>IF(B11="","",IF(VLOOKUP(B11,data!$A$2:$AA$1201,16,FALSE)="","",VLOOKUP(B11,data!$A$2:$AA$1201,16,FALSE)))</f>
        <v/>
      </c>
      <c r="I11" s="56" t="str">
        <f>IF(B11="","",VLOOKUP(B11,data!$A$2:$AA$1201,24,FALSE))</f>
        <v/>
      </c>
      <c r="J11" s="10"/>
    </row>
    <row r="12" spans="1:11" ht="16.5" customHeight="1" x14ac:dyDescent="0.2">
      <c r="A12" s="134"/>
      <c r="B12" s="11"/>
      <c r="C12" s="57" t="str">
        <f>IF(B12="","",VLOOKUP(B12,data!$A$2:$AA$1201,2,FALSE))</f>
        <v/>
      </c>
      <c r="D12" s="57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8"/>
      <c r="H12" s="59" t="str">
        <f>IF(B12="","",IF(VLOOKUP(B12,data!$A$2:$AA$1201,16,FALSE)="","",VLOOKUP(B12,data!$A$2:$AA$1201,16,FALSE)))</f>
        <v/>
      </c>
      <c r="I12" s="60" t="str">
        <f>IF(B12="","",VLOOKUP(B12,data!$A$2:$AA$1201,24,FALSE))</f>
        <v/>
      </c>
      <c r="J12" s="14"/>
    </row>
    <row r="13" spans="1:11" ht="16.5" customHeight="1" x14ac:dyDescent="0.2">
      <c r="A13" s="134">
        <v>4</v>
      </c>
      <c r="B13" s="7"/>
      <c r="C13" s="52" t="str">
        <f>IF(B13="","",VLOOKUP(B13,data!$A$2:$AA$1201,2,FALSE))</f>
        <v/>
      </c>
      <c r="D13" s="53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4"/>
      <c r="H13" s="55" t="str">
        <f>IF(B13="","",IF(VLOOKUP(B13,data!$A$2:$AA$1201,16,FALSE)="","",VLOOKUP(B13,data!$A$2:$AA$1201,16,FALSE)))</f>
        <v/>
      </c>
      <c r="I13" s="56" t="str">
        <f>IF(B13="","",VLOOKUP(B13,data!$A$2:$AA$1201,24,FALSE))</f>
        <v/>
      </c>
      <c r="J13" s="10"/>
    </row>
    <row r="14" spans="1:11" ht="16.5" customHeight="1" x14ac:dyDescent="0.2">
      <c r="A14" s="134"/>
      <c r="B14" s="11"/>
      <c r="C14" s="57" t="str">
        <f>IF(B14="","",VLOOKUP(B14,data!$A$2:$AA$1201,2,FALSE))</f>
        <v/>
      </c>
      <c r="D14" s="57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5" t="str">
        <f>IF(B14="","",VLOOKUP(B14,data!$A$2:$AA$1201,9,FALSE))</f>
        <v/>
      </c>
      <c r="G14" s="58"/>
      <c r="H14" s="59" t="str">
        <f>IF(B14="","",IF(VLOOKUP(B14,data!$A$2:$AA$1201,16,FALSE)="","",VLOOKUP(B14,data!$A$2:$AA$1201,16,FALSE)))</f>
        <v/>
      </c>
      <c r="I14" s="60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2" t="str">
        <f>IF(B15="","",VLOOKUP(B15,data!$A$2:$AA$1201,2,FALSE))</f>
        <v/>
      </c>
      <c r="D15" s="53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4"/>
      <c r="H15" s="55" t="str">
        <f>IF(B15="","",IF(VLOOKUP(B15,data!$A$2:$AA$1201,16,FALSE)="","",VLOOKUP(B15,data!$A$2:$AA$1201,16,FALSE)))</f>
        <v/>
      </c>
      <c r="I15" s="56" t="str">
        <f>IF(B15="","",VLOOKUP(B15,data!$A$2:$AA$1201,24,FALSE))</f>
        <v/>
      </c>
      <c r="J15" s="10"/>
    </row>
    <row r="16" spans="1:11" ht="16.5" customHeight="1" x14ac:dyDescent="0.2">
      <c r="A16" s="134"/>
      <c r="B16" s="11"/>
      <c r="C16" s="57" t="str">
        <f>IF(B16="","",VLOOKUP(B16,data!$A$2:$AA$1201,2,FALSE))</f>
        <v/>
      </c>
      <c r="D16" s="57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8"/>
      <c r="H16" s="59" t="str">
        <f>IF(B16="","",IF(VLOOKUP(B16,data!$A$2:$AA$1201,16,FALSE)="","",VLOOKUP(B16,data!$A$2:$AA$1201,16,FALSE)))</f>
        <v/>
      </c>
      <c r="I16" s="60" t="str">
        <f>IF(B16="","",VLOOKUP(B16,data!$A$2:$AA$1201,24,FALSE))</f>
        <v/>
      </c>
      <c r="J16" s="14"/>
    </row>
    <row r="17" spans="1:10" ht="16.5" customHeight="1" x14ac:dyDescent="0.2">
      <c r="A17" s="134">
        <v>6</v>
      </c>
      <c r="B17" s="7"/>
      <c r="C17" s="52" t="str">
        <f>IF(B17="","",VLOOKUP(B17,data!$A$2:$AA$1201,2,FALSE))</f>
        <v/>
      </c>
      <c r="D17" s="53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4"/>
      <c r="H17" s="55" t="str">
        <f>IF(B17="","",IF(VLOOKUP(B17,data!$A$2:$AA$1201,16,FALSE)="","",VLOOKUP(B17,data!$A$2:$AA$1201,16,FALSE)))</f>
        <v/>
      </c>
      <c r="I17" s="56" t="str">
        <f>IF(B17="","",VLOOKUP(B17,data!$A$2:$AA$1201,24,FALSE))</f>
        <v/>
      </c>
      <c r="J17" s="10"/>
    </row>
    <row r="18" spans="1:10" ht="16.5" customHeight="1" x14ac:dyDescent="0.2">
      <c r="A18" s="134"/>
      <c r="B18" s="11"/>
      <c r="C18" s="57" t="str">
        <f>IF(B18="","",VLOOKUP(B18,data!$A$2:$AA$1201,2,FALSE))</f>
        <v/>
      </c>
      <c r="D18" s="57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8"/>
      <c r="H18" s="59" t="str">
        <f>IF(B18="","",IF(VLOOKUP(B18,data!$A$2:$AA$1201,16,FALSE)="","",VLOOKUP(B18,data!$A$2:$AA$1201,16,FALSE)))</f>
        <v/>
      </c>
      <c r="I18" s="60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2" t="str">
        <f>IF(B19="","",VLOOKUP(B19,data!$A$2:$AA$1201,2,FALSE))</f>
        <v/>
      </c>
      <c r="D19" s="53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4"/>
      <c r="H19" s="55" t="str">
        <f>IF(B19="","",IF(VLOOKUP(B19,data!$A$2:$AA$1201,16,FALSE)="","",VLOOKUP(B19,data!$A$2:$AA$1201,16,FALSE)))</f>
        <v/>
      </c>
      <c r="I19" s="56" t="str">
        <f>IF(B19="","",VLOOKUP(B19,data!$A$2:$AA$1201,24,FALSE))</f>
        <v/>
      </c>
      <c r="J19" s="10"/>
    </row>
    <row r="20" spans="1:10" ht="16.5" customHeight="1" x14ac:dyDescent="0.2">
      <c r="A20" s="134"/>
      <c r="B20" s="11"/>
      <c r="C20" s="57" t="str">
        <f>IF(B20="","",VLOOKUP(B20,data!$A$2:$AA$1201,2,FALSE))</f>
        <v/>
      </c>
      <c r="D20" s="57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8"/>
      <c r="H20" s="59" t="str">
        <f>IF(B20="","",IF(VLOOKUP(B20,data!$A$2:$AA$1201,16,FALSE)="","",VLOOKUP(B20,data!$A$2:$AA$1201,16,FALSE)))</f>
        <v/>
      </c>
      <c r="I20" s="60" t="str">
        <f>IF(B20="","",VLOOKUP(B20,data!$A$2:$AA$1201,24,FALSE))</f>
        <v/>
      </c>
      <c r="J20" s="14"/>
    </row>
    <row r="21" spans="1:10" ht="16.5" customHeight="1" x14ac:dyDescent="0.2">
      <c r="A21" s="134">
        <v>8</v>
      </c>
      <c r="B21" s="7"/>
      <c r="C21" s="52" t="str">
        <f>IF(B21="","",VLOOKUP(B21,data!$A$2:$AA$1201,2,FALSE))</f>
        <v/>
      </c>
      <c r="D21" s="53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4"/>
      <c r="H21" s="55" t="str">
        <f>IF(B21="","",IF(VLOOKUP(B21,data!$A$2:$AA$1201,16,FALSE)="","",VLOOKUP(B21,data!$A$2:$AA$1201,16,FALSE)))</f>
        <v/>
      </c>
      <c r="I21" s="56" t="str">
        <f>IF(B21="","",VLOOKUP(B21,data!$A$2:$AA$1201,24,FALSE))</f>
        <v/>
      </c>
      <c r="J21" s="10"/>
    </row>
    <row r="22" spans="1:10" ht="16.5" customHeight="1" x14ac:dyDescent="0.2">
      <c r="A22" s="134"/>
      <c r="B22" s="11"/>
      <c r="C22" s="57" t="str">
        <f>IF(B22="","",VLOOKUP(B22,data!$A$2:$AA$1201,2,FALSE))</f>
        <v/>
      </c>
      <c r="D22" s="57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8"/>
      <c r="H22" s="59" t="str">
        <f>IF(B22="","",IF(VLOOKUP(B22,data!$A$2:$AA$1201,16,FALSE)="","",VLOOKUP(B22,data!$A$2:$AA$1201,16,FALSE)))</f>
        <v/>
      </c>
      <c r="I22" s="60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2" t="str">
        <f>IF(B23="","",VLOOKUP(B23,data!$A$2:$AA$1201,2,FALSE))</f>
        <v/>
      </c>
      <c r="D23" s="53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4"/>
      <c r="H23" s="55" t="str">
        <f>IF(B23="","",IF(VLOOKUP(B23,data!$A$2:$AA$1201,16,FALSE)="","",VLOOKUP(B23,data!$A$2:$AA$1201,16,FALSE)))</f>
        <v/>
      </c>
      <c r="I23" s="56" t="str">
        <f>IF(B23="","",VLOOKUP(B23,data!$A$2:$AA$1201,24,FALSE))</f>
        <v/>
      </c>
      <c r="J23" s="10"/>
    </row>
    <row r="24" spans="1:10" ht="16.5" customHeight="1" x14ac:dyDescent="0.2">
      <c r="A24" s="134"/>
      <c r="B24" s="11"/>
      <c r="C24" s="57" t="str">
        <f>IF(B24="","",VLOOKUP(B24,data!$A$2:$AA$1201,2,FALSE))</f>
        <v/>
      </c>
      <c r="D24" s="57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8"/>
      <c r="H24" s="59" t="str">
        <f>IF(B24="","",IF(VLOOKUP(B24,data!$A$2:$AA$1201,16,FALSE)="","",VLOOKUP(B24,data!$A$2:$AA$1201,16,FALSE)))</f>
        <v/>
      </c>
      <c r="I24" s="60" t="str">
        <f>IF(B24="","",VLOOKUP(B24,data!$A$2:$AA$1201,24,FALSE))</f>
        <v/>
      </c>
      <c r="J24" s="14"/>
    </row>
    <row r="25" spans="1:10" ht="16.5" customHeight="1" x14ac:dyDescent="0.2">
      <c r="A25" s="134">
        <v>10</v>
      </c>
      <c r="B25" s="7"/>
      <c r="C25" s="52" t="str">
        <f>IF(B25="","",VLOOKUP(B25,data!$A$2:$AA$1201,2,FALSE))</f>
        <v/>
      </c>
      <c r="D25" s="53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4"/>
      <c r="H25" s="55" t="str">
        <f>IF(B25="","",IF(VLOOKUP(B25,data!$A$2:$AA$1201,16,FALSE)="","",VLOOKUP(B25,data!$A$2:$AA$1201,16,FALSE)))</f>
        <v/>
      </c>
      <c r="I25" s="56" t="str">
        <f>IF(B25="","",VLOOKUP(B25,data!$A$2:$AA$1201,24,FALSE))</f>
        <v/>
      </c>
      <c r="J25" s="10"/>
    </row>
    <row r="26" spans="1:10" ht="16.5" customHeight="1" x14ac:dyDescent="0.2">
      <c r="A26" s="134"/>
      <c r="B26" s="11"/>
      <c r="C26" s="57" t="str">
        <f>IF(B26="","",VLOOKUP(B26,data!$A$2:$AA$1201,2,FALSE))</f>
        <v/>
      </c>
      <c r="D26" s="57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8"/>
      <c r="H26" s="59" t="str">
        <f>IF(B26="","",IF(VLOOKUP(B26,data!$A$2:$AA$1201,16,FALSE)="","",VLOOKUP(B26,data!$A$2:$AA$1201,16,FALSE)))</f>
        <v/>
      </c>
      <c r="I26" s="60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2" t="str">
        <f>IF(B27="","",VLOOKUP(B27,data!$A$2:$AA$1201,2,FALSE))</f>
        <v/>
      </c>
      <c r="D27" s="53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4"/>
      <c r="H27" s="55" t="str">
        <f>IF(B27="","",IF(VLOOKUP(B27,data!$A$2:$AA$1201,16,FALSE)="","",VLOOKUP(B27,data!$A$2:$AA$1201,16,FALSE)))</f>
        <v/>
      </c>
      <c r="I27" s="56" t="str">
        <f>IF(B27="","",VLOOKUP(B27,data!$A$2:$AA$1201,24,FALSE))</f>
        <v/>
      </c>
      <c r="J27" s="10"/>
    </row>
    <row r="28" spans="1:10" ht="16.5" customHeight="1" x14ac:dyDescent="0.2">
      <c r="A28" s="134"/>
      <c r="B28" s="11"/>
      <c r="C28" s="57" t="str">
        <f>IF(B28="","",VLOOKUP(B28,data!$A$2:$AA$1201,2,FALSE))</f>
        <v/>
      </c>
      <c r="D28" s="57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8"/>
      <c r="H28" s="59" t="str">
        <f>IF(B28="","",IF(VLOOKUP(B28,data!$A$2:$AA$1201,16,FALSE)="","",VLOOKUP(B28,data!$A$2:$AA$1201,16,FALSE)))</f>
        <v/>
      </c>
      <c r="I28" s="60" t="str">
        <f>IF(B28="","",VLOOKUP(B28,data!$A$2:$AA$1201,24,FALSE))</f>
        <v/>
      </c>
      <c r="J28" s="14"/>
    </row>
    <row r="29" spans="1:10" ht="16.5" customHeight="1" x14ac:dyDescent="0.2">
      <c r="A29" s="134">
        <v>12</v>
      </c>
      <c r="B29" s="7"/>
      <c r="C29" s="52" t="str">
        <f>IF(B29="","",VLOOKUP(B29,data!$A$2:$AA$1201,2,FALSE))</f>
        <v/>
      </c>
      <c r="D29" s="53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4"/>
      <c r="H29" s="55" t="str">
        <f>IF(B29="","",IF(VLOOKUP(B29,data!$A$2:$AA$1201,16,FALSE)="","",VLOOKUP(B29,data!$A$2:$AA$1201,16,FALSE)))</f>
        <v/>
      </c>
      <c r="I29" s="56" t="str">
        <f>IF(B29="","",VLOOKUP(B29,data!$A$2:$AA$1201,24,FALSE))</f>
        <v/>
      </c>
      <c r="J29" s="10"/>
    </row>
    <row r="30" spans="1:10" ht="16.5" customHeight="1" x14ac:dyDescent="0.2">
      <c r="A30" s="134"/>
      <c r="B30" s="11"/>
      <c r="C30" s="57" t="str">
        <f>IF(B30="","",VLOOKUP(B30,data!$A$2:$AA$1201,2,FALSE))</f>
        <v/>
      </c>
      <c r="D30" s="57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8"/>
      <c r="H30" s="59" t="str">
        <f>IF(B30="","",IF(VLOOKUP(B30,data!$A$2:$AA$1201,16,FALSE)="","",VLOOKUP(B30,data!$A$2:$AA$1201,16,FALSE)))</f>
        <v/>
      </c>
      <c r="I30" s="60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2" t="str">
        <f>IF(B31="","",VLOOKUP(B31,data!$A$2:$AA$1201,2,FALSE))</f>
        <v/>
      </c>
      <c r="D31" s="53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4"/>
      <c r="H31" s="55" t="str">
        <f>IF(B31="","",IF(VLOOKUP(B31,data!$A$2:$AA$1201,16,FALSE)="","",VLOOKUP(B31,data!$A$2:$AA$1201,16,FALSE)))</f>
        <v/>
      </c>
      <c r="I31" s="56" t="str">
        <f>IF(B31="","",VLOOKUP(B31,data!$A$2:$AA$1201,24,FALSE))</f>
        <v/>
      </c>
      <c r="J31" s="10"/>
    </row>
    <row r="32" spans="1:10" ht="16.5" customHeight="1" x14ac:dyDescent="0.2">
      <c r="A32" s="134"/>
      <c r="B32" s="11"/>
      <c r="C32" s="57" t="str">
        <f>IF(B32="","",VLOOKUP(B32,data!$A$2:$AA$1201,2,FALSE))</f>
        <v/>
      </c>
      <c r="D32" s="57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8"/>
      <c r="H32" s="59" t="str">
        <f>IF(B32="","",IF(VLOOKUP(B32,data!$A$2:$AA$1201,16,FALSE)="","",VLOOKUP(B32,data!$A$2:$AA$1201,16,FALSE)))</f>
        <v/>
      </c>
      <c r="I32" s="60" t="str">
        <f>IF(B32="","",VLOOKUP(B32,data!$A$2:$AA$1201,24,FALSE))</f>
        <v/>
      </c>
      <c r="J32" s="14"/>
    </row>
    <row r="33" spans="1:10" ht="16.5" customHeight="1" x14ac:dyDescent="0.2">
      <c r="A33" s="134">
        <v>14</v>
      </c>
      <c r="B33" s="7"/>
      <c r="C33" s="52" t="str">
        <f>IF(B33="","",VLOOKUP(B33,data!$A$2:$AA$1201,2,FALSE))</f>
        <v/>
      </c>
      <c r="D33" s="53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4"/>
      <c r="H33" s="55" t="str">
        <f>IF(B33="","",IF(VLOOKUP(B33,data!$A$2:$AA$1201,16,FALSE)="","",VLOOKUP(B33,data!$A$2:$AA$1201,16,FALSE)))</f>
        <v/>
      </c>
      <c r="I33" s="56" t="str">
        <f>IF(B33="","",VLOOKUP(B33,data!$A$2:$AA$1201,24,FALSE))</f>
        <v/>
      </c>
      <c r="J33" s="10"/>
    </row>
    <row r="34" spans="1:10" ht="16.5" customHeight="1" x14ac:dyDescent="0.2">
      <c r="A34" s="134"/>
      <c r="B34" s="11"/>
      <c r="C34" s="57" t="str">
        <f>IF(B34="","",VLOOKUP(B34,data!$A$2:$AA$1201,2,FALSE))</f>
        <v/>
      </c>
      <c r="D34" s="57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8"/>
      <c r="H34" s="59" t="str">
        <f>IF(B34="","",IF(VLOOKUP(B34,data!$A$2:$AA$1201,16,FALSE)="","",VLOOKUP(B34,data!$A$2:$AA$1201,16,FALSE)))</f>
        <v/>
      </c>
      <c r="I34" s="60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2" t="str">
        <f>IF(B35="","",VLOOKUP(B35,data!$A$2:$AA$1201,2,FALSE))</f>
        <v/>
      </c>
      <c r="D35" s="53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4"/>
      <c r="H35" s="55" t="str">
        <f>IF(B35="","",IF(VLOOKUP(B35,data!$A$2:$AA$1201,16,FALSE)="","",VLOOKUP(B35,data!$A$2:$AA$1201,16,FALSE)))</f>
        <v/>
      </c>
      <c r="I35" s="56" t="str">
        <f>IF(B35="","",VLOOKUP(B35,data!$A$2:$AA$1201,24,FALSE))</f>
        <v/>
      </c>
      <c r="J35" s="10"/>
    </row>
    <row r="36" spans="1:10" ht="16.5" customHeight="1" x14ac:dyDescent="0.2">
      <c r="A36" s="134"/>
      <c r="B36" s="11"/>
      <c r="C36" s="57" t="str">
        <f>IF(B36="","",VLOOKUP(B36,data!$A$2:$AA$1201,2,FALSE))</f>
        <v/>
      </c>
      <c r="D36" s="57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8"/>
      <c r="H36" s="59" t="str">
        <f>IF(B36="","",IF(VLOOKUP(B36,data!$A$2:$AA$1201,16,FALSE)="","",VLOOKUP(B36,data!$A$2:$AA$1201,16,FALSE)))</f>
        <v/>
      </c>
      <c r="I36" s="60" t="str">
        <f>IF(B36="","",VLOOKUP(B36,data!$A$2:$AA$1201,24,FALSE))</f>
        <v/>
      </c>
      <c r="J36" s="14"/>
    </row>
    <row r="37" spans="1:10" ht="16.5" customHeight="1" x14ac:dyDescent="0.2">
      <c r="A37" s="134">
        <v>16</v>
      </c>
      <c r="B37" s="7"/>
      <c r="C37" s="52" t="str">
        <f>IF(B37="","",VLOOKUP(B37,data!$A$2:$AA$1201,2,FALSE))</f>
        <v/>
      </c>
      <c r="D37" s="53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4"/>
      <c r="H37" s="55" t="str">
        <f>IF(B37="","",IF(VLOOKUP(B37,data!$A$2:$AA$1201,16,FALSE)="","",VLOOKUP(B37,data!$A$2:$AA$1201,16,FALSE)))</f>
        <v/>
      </c>
      <c r="I37" s="56" t="str">
        <f>IF(B37="","",VLOOKUP(B37,data!$A$2:$AA$1201,24,FALSE))</f>
        <v/>
      </c>
      <c r="J37" s="10"/>
    </row>
    <row r="38" spans="1:10" ht="16.5" customHeight="1" x14ac:dyDescent="0.2">
      <c r="A38" s="134"/>
      <c r="B38" s="11"/>
      <c r="C38" s="57" t="str">
        <f>IF(B38="","",VLOOKUP(B38,data!$A$2:$AA$1201,2,FALSE))</f>
        <v/>
      </c>
      <c r="D38" s="57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8"/>
      <c r="H38" s="59" t="str">
        <f>IF(B38="","",IF(VLOOKUP(B38,data!$A$2:$AA$1201,16,FALSE)="","",VLOOKUP(B38,data!$A$2:$AA$1201,16,FALSE)))</f>
        <v/>
      </c>
      <c r="I38" s="60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2" t="str">
        <f>IF(B39="","",VLOOKUP(B39,data!$A$2:$AA$1201,2,FALSE))</f>
        <v/>
      </c>
      <c r="D39" s="53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4"/>
      <c r="H39" s="55" t="str">
        <f>IF(B39="","",IF(VLOOKUP(B39,data!$A$2:$AA$1201,16,FALSE)="","",VLOOKUP(B39,data!$A$2:$AA$1201,16,FALSE)))</f>
        <v/>
      </c>
      <c r="I39" s="56" t="str">
        <f>IF(B39="","",VLOOKUP(B39,data!$A$2:$AA$1201,24,FALSE))</f>
        <v/>
      </c>
      <c r="J39" s="10"/>
    </row>
    <row r="40" spans="1:10" ht="16.5" customHeight="1" x14ac:dyDescent="0.2">
      <c r="A40" s="134"/>
      <c r="B40" s="11"/>
      <c r="C40" s="57" t="str">
        <f>IF(B40="","",VLOOKUP(B40,data!$A$2:$AA$1201,2,FALSE))</f>
        <v/>
      </c>
      <c r="D40" s="57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8"/>
      <c r="H40" s="59" t="str">
        <f>IF(B40="","",IF(VLOOKUP(B40,data!$A$2:$AA$1201,16,FALSE)="","",VLOOKUP(B40,data!$A$2:$AA$1201,16,FALSE)))</f>
        <v/>
      </c>
      <c r="I40" s="60" t="str">
        <f>IF(B40="","",VLOOKUP(B40,data!$A$2:$AA$1201,24,FALSE))</f>
        <v/>
      </c>
      <c r="J40" s="14"/>
    </row>
    <row r="41" spans="1:10" ht="16.5" customHeight="1" x14ac:dyDescent="0.2">
      <c r="A41" s="134">
        <v>18</v>
      </c>
      <c r="B41" s="7"/>
      <c r="C41" s="52" t="str">
        <f>IF(B41="","",VLOOKUP(B41,data!$A$2:$AA$1201,2,FALSE))</f>
        <v/>
      </c>
      <c r="D41" s="53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4"/>
      <c r="H41" s="55" t="str">
        <f>IF(B41="","",IF(VLOOKUP(B41,data!$A$2:$AA$1201,16,FALSE)="","",VLOOKUP(B41,data!$A$2:$AA$1201,16,FALSE)))</f>
        <v/>
      </c>
      <c r="I41" s="56" t="str">
        <f>IF(B41="","",VLOOKUP(B41,data!$A$2:$AA$1201,24,FALSE))</f>
        <v/>
      </c>
      <c r="J41" s="10"/>
    </row>
    <row r="42" spans="1:10" ht="16.5" customHeight="1" x14ac:dyDescent="0.2">
      <c r="A42" s="134"/>
      <c r="B42" s="11"/>
      <c r="C42" s="57" t="str">
        <f>IF(B42="","",VLOOKUP(B42,data!$A$2:$AA$1201,2,FALSE))</f>
        <v/>
      </c>
      <c r="D42" s="57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8"/>
      <c r="H42" s="59" t="str">
        <f>IF(B42="","",IF(VLOOKUP(B42,data!$A$2:$AA$1201,16,FALSE)="","",VLOOKUP(B42,data!$A$2:$AA$1201,16,FALSE)))</f>
        <v/>
      </c>
      <c r="I42" s="60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2" t="str">
        <f>IF(B43="","",VLOOKUP(B43,data!$A$2:$AA$1201,2,FALSE))</f>
        <v/>
      </c>
      <c r="D43" s="53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4"/>
      <c r="H43" s="55" t="str">
        <f>IF(B43="","",IF(VLOOKUP(B43,data!$A$2:$AA$1201,16,FALSE)="","",VLOOKUP(B43,data!$A$2:$AA$1201,16,FALSE)))</f>
        <v/>
      </c>
      <c r="I43" s="56" t="str">
        <f>IF(B43="","",VLOOKUP(B43,data!$A$2:$AA$1201,24,FALSE))</f>
        <v/>
      </c>
      <c r="J43" s="10"/>
    </row>
    <row r="44" spans="1:10" ht="16.5" customHeight="1" x14ac:dyDescent="0.2">
      <c r="A44" s="134"/>
      <c r="B44" s="11"/>
      <c r="C44" s="57" t="str">
        <f>IF(B44="","",VLOOKUP(B44,data!$A$2:$AA$1201,2,FALSE))</f>
        <v/>
      </c>
      <c r="D44" s="57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8"/>
      <c r="H44" s="59" t="str">
        <f>IF(B44="","",IF(VLOOKUP(B44,data!$A$2:$AA$1201,16,FALSE)="","",VLOOKUP(B44,data!$A$2:$AA$1201,16,FALSE)))</f>
        <v/>
      </c>
      <c r="I44" s="60" t="str">
        <f>IF(B44="","",VLOOKUP(B44,data!$A$2:$AA$1201,24,FALSE))</f>
        <v/>
      </c>
      <c r="J44" s="14"/>
    </row>
    <row r="45" spans="1:10" ht="16.5" customHeight="1" x14ac:dyDescent="0.2">
      <c r="A45" s="134">
        <v>20</v>
      </c>
      <c r="B45" s="7"/>
      <c r="C45" s="52" t="str">
        <f>IF(B45="","",VLOOKUP(B45,data!$A$2:$AA$1201,2,FALSE))</f>
        <v/>
      </c>
      <c r="D45" s="53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4"/>
      <c r="H45" s="55" t="str">
        <f>IF(B45="","",IF(VLOOKUP(B45,data!$A$2:$AA$1201,16,FALSE)="","",VLOOKUP(B45,data!$A$2:$AA$1201,16,FALSE)))</f>
        <v/>
      </c>
      <c r="I45" s="56" t="str">
        <f>IF(B45="","",VLOOKUP(B45,data!$A$2:$AA$1201,24,FALSE))</f>
        <v/>
      </c>
      <c r="J45" s="10"/>
    </row>
    <row r="46" spans="1:10" ht="16.5" customHeight="1" x14ac:dyDescent="0.2">
      <c r="A46" s="134"/>
      <c r="B46" s="11"/>
      <c r="C46" s="57" t="str">
        <f>IF(B46="","",VLOOKUP(B46,data!$A$2:$AA$1201,2,FALSE))</f>
        <v/>
      </c>
      <c r="D46" s="57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8"/>
      <c r="H46" s="59" t="str">
        <f>IF(B46="","",IF(VLOOKUP(B46,data!$A$2:$AA$1201,16,FALSE)="","",VLOOKUP(B46,data!$A$2:$AA$1201,16,FALSE)))</f>
        <v/>
      </c>
      <c r="I46" s="60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7" t="str">
        <f>参加組数一覧!H2&amp;"　"&amp;参加組数一覧!B3&amp;"大会　　申込書"</f>
        <v>２０２２年度　ねんりんピックさいたま市予選会大会　　申込書</v>
      </c>
      <c r="B1" s="38"/>
      <c r="C1" s="38"/>
      <c r="D1" s="39"/>
      <c r="E1" s="39"/>
      <c r="F1" s="39"/>
      <c r="G1" s="39"/>
      <c r="H1" s="38"/>
      <c r="I1" s="38"/>
      <c r="J1" s="38"/>
    </row>
    <row r="2" spans="1:11" ht="18.75" customHeight="1" x14ac:dyDescent="0.2">
      <c r="D2" s="36"/>
      <c r="E2" s="36"/>
      <c r="F2" s="36"/>
      <c r="G2" s="45"/>
      <c r="H2" s="3"/>
      <c r="I2" s="3"/>
      <c r="J2" s="2"/>
    </row>
    <row r="3" spans="1:11" ht="19.05" customHeight="1" x14ac:dyDescent="0.2">
      <c r="A3" s="98" t="s">
        <v>80</v>
      </c>
      <c r="B3" s="136" t="s">
        <v>84</v>
      </c>
      <c r="C3" s="101"/>
      <c r="D3" s="26" t="s">
        <v>75</v>
      </c>
      <c r="E3" s="41">
        <f>参加組数一覧!D5</f>
        <v>0</v>
      </c>
      <c r="F3" s="42"/>
      <c r="G3" s="51" t="s">
        <v>77</v>
      </c>
      <c r="H3" s="46"/>
      <c r="I3" s="43">
        <f>参加組数一覧!D7</f>
        <v>0</v>
      </c>
      <c r="J3" s="44"/>
      <c r="K3" s="40"/>
    </row>
    <row r="4" spans="1:11" ht="19.05" customHeight="1" x14ac:dyDescent="0.2">
      <c r="A4" s="99"/>
      <c r="B4" s="86"/>
      <c r="C4" s="102"/>
      <c r="D4" s="27" t="s">
        <v>76</v>
      </c>
      <c r="E4" s="41">
        <f>参加組数一覧!D6</f>
        <v>0</v>
      </c>
      <c r="F4" s="42"/>
      <c r="G4" s="49" t="s">
        <v>78</v>
      </c>
      <c r="H4" s="50"/>
      <c r="I4" s="48">
        <f>参加組数一覧!D8</f>
        <v>0</v>
      </c>
      <c r="J4" s="47"/>
      <c r="K4" s="40"/>
    </row>
    <row r="5" spans="1:11" ht="19.05" customHeight="1" x14ac:dyDescent="0.2">
      <c r="A5" s="103" t="s">
        <v>81</v>
      </c>
      <c r="B5" s="92" t="s">
        <v>79</v>
      </c>
      <c r="C5" s="105" t="s">
        <v>3</v>
      </c>
      <c r="D5" s="89" t="s">
        <v>4</v>
      </c>
      <c r="E5" s="88" t="s">
        <v>5</v>
      </c>
      <c r="F5" s="90" t="s">
        <v>6</v>
      </c>
      <c r="G5" s="92" t="s">
        <v>73</v>
      </c>
      <c r="H5" s="93" t="s">
        <v>74</v>
      </c>
      <c r="I5" s="95" t="s">
        <v>34</v>
      </c>
      <c r="J5" s="97" t="s">
        <v>1</v>
      </c>
    </row>
    <row r="6" spans="1:11" ht="19.05" customHeight="1" x14ac:dyDescent="0.2">
      <c r="A6" s="104"/>
      <c r="B6" s="88"/>
      <c r="C6" s="88"/>
      <c r="D6" s="89"/>
      <c r="E6" s="89"/>
      <c r="F6" s="91"/>
      <c r="G6" s="88"/>
      <c r="H6" s="94"/>
      <c r="I6" s="96"/>
      <c r="J6" s="88"/>
    </row>
    <row r="7" spans="1:11" ht="16.5" customHeight="1" x14ac:dyDescent="0.2">
      <c r="A7" s="135">
        <v>1</v>
      </c>
      <c r="B7" s="7"/>
      <c r="C7" s="52" t="str">
        <f>IF(B7="","",VLOOKUP(B7,data!$A$2:$AA$1201,2,FALSE))</f>
        <v/>
      </c>
      <c r="D7" s="53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4"/>
      <c r="H7" s="55" t="str">
        <f>IF(B7="","",IF(VLOOKUP(B7,data!$A$2:$AA$1201,16,FALSE)="","",VLOOKUP(B7,data!$A$2:$AA$1201,16,FALSE)))</f>
        <v/>
      </c>
      <c r="I7" s="56" t="str">
        <f>IF(B7="","",VLOOKUP(B7,data!$A$2:$AA$1201,24,FALSE))</f>
        <v/>
      </c>
      <c r="J7" s="10"/>
    </row>
    <row r="8" spans="1:11" ht="16.5" customHeight="1" x14ac:dyDescent="0.2">
      <c r="A8" s="134"/>
      <c r="B8" s="11"/>
      <c r="C8" s="57" t="str">
        <f>IF(B8="","",VLOOKUP(B8,data!$A$2:$AA$1201,2,FALSE))</f>
        <v/>
      </c>
      <c r="D8" s="57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8"/>
      <c r="H8" s="59" t="str">
        <f>IF(B8="","",IF(VLOOKUP(B8,data!$A$2:$AA$1201,16,FALSE)="","",VLOOKUP(B8,data!$A$2:$AA$1201,16,FALSE)))</f>
        <v/>
      </c>
      <c r="I8" s="60" t="str">
        <f>IF(B8="","",VLOOKUP(B8,data!$A$2:$AA$1201,24,FALSE))</f>
        <v/>
      </c>
      <c r="J8" s="14"/>
    </row>
    <row r="9" spans="1:11" ht="16.5" customHeight="1" x14ac:dyDescent="0.2">
      <c r="A9" s="134">
        <v>2</v>
      </c>
      <c r="B9" s="7"/>
      <c r="C9" s="52" t="str">
        <f>IF(B9="","",VLOOKUP(B9,data!$A$2:$AA$1201,2,FALSE))</f>
        <v/>
      </c>
      <c r="D9" s="53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4"/>
      <c r="H9" s="55" t="str">
        <f>IF(B9="","",IF(VLOOKUP(B9,data!$A$2:$AA$1201,16,FALSE)="","",VLOOKUP(B9,data!$A$2:$AA$1201,16,FALSE)))</f>
        <v/>
      </c>
      <c r="I9" s="56" t="str">
        <f>IF(B9="","",VLOOKUP(B9,data!$A$2:$AA$1201,24,FALSE))</f>
        <v/>
      </c>
      <c r="J9" s="10"/>
    </row>
    <row r="10" spans="1:11" ht="16.5" customHeight="1" x14ac:dyDescent="0.2">
      <c r="A10" s="134"/>
      <c r="B10" s="11"/>
      <c r="C10" s="57" t="str">
        <f>IF(B10="","",VLOOKUP(B10,data!$A$2:$AA$1201,2,FALSE))</f>
        <v/>
      </c>
      <c r="D10" s="57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8"/>
      <c r="H10" s="59" t="str">
        <f>IF(B10="","",IF(VLOOKUP(B10,data!$A$2:$AA$1201,16,FALSE)="","",VLOOKUP(B10,data!$A$2:$AA$1201,16,FALSE)))</f>
        <v/>
      </c>
      <c r="I10" s="60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2" t="str">
        <f>IF(B11="","",VLOOKUP(B11,data!$A$2:$AA$1201,2,FALSE))</f>
        <v/>
      </c>
      <c r="D11" s="53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4"/>
      <c r="H11" s="55" t="str">
        <f>IF(B11="","",IF(VLOOKUP(B11,data!$A$2:$AA$1201,16,FALSE)="","",VLOOKUP(B11,data!$A$2:$AA$1201,16,FALSE)))</f>
        <v/>
      </c>
      <c r="I11" s="56" t="str">
        <f>IF(B11="","",VLOOKUP(B11,data!$A$2:$AA$1201,24,FALSE))</f>
        <v/>
      </c>
      <c r="J11" s="10"/>
    </row>
    <row r="12" spans="1:11" ht="16.5" customHeight="1" x14ac:dyDescent="0.2">
      <c r="A12" s="134"/>
      <c r="B12" s="11"/>
      <c r="C12" s="57" t="str">
        <f>IF(B12="","",VLOOKUP(B12,data!$A$2:$AA$1201,2,FALSE))</f>
        <v/>
      </c>
      <c r="D12" s="57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8"/>
      <c r="H12" s="59" t="str">
        <f>IF(B12="","",IF(VLOOKUP(B12,data!$A$2:$AA$1201,16,FALSE)="","",VLOOKUP(B12,data!$A$2:$AA$1201,16,FALSE)))</f>
        <v/>
      </c>
      <c r="I12" s="60" t="str">
        <f>IF(B12="","",VLOOKUP(B12,data!$A$2:$AA$1201,24,FALSE))</f>
        <v/>
      </c>
      <c r="J12" s="14"/>
    </row>
    <row r="13" spans="1:11" ht="16.5" customHeight="1" x14ac:dyDescent="0.2">
      <c r="A13" s="134">
        <v>4</v>
      </c>
      <c r="B13" s="7"/>
      <c r="C13" s="52" t="str">
        <f>IF(B13="","",VLOOKUP(B13,data!$A$2:$AA$1201,2,FALSE))</f>
        <v/>
      </c>
      <c r="D13" s="53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4"/>
      <c r="H13" s="55" t="str">
        <f>IF(B13="","",IF(VLOOKUP(B13,data!$A$2:$AA$1201,16,FALSE)="","",VLOOKUP(B13,data!$A$2:$AA$1201,16,FALSE)))</f>
        <v/>
      </c>
      <c r="I13" s="56" t="str">
        <f>IF(B13="","",VLOOKUP(B13,data!$A$2:$AA$1201,24,FALSE))</f>
        <v/>
      </c>
      <c r="J13" s="10"/>
    </row>
    <row r="14" spans="1:11" ht="16.5" customHeight="1" x14ac:dyDescent="0.2">
      <c r="A14" s="134"/>
      <c r="B14" s="11"/>
      <c r="C14" s="57" t="str">
        <f>IF(B14="","",VLOOKUP(B14,data!$A$2:$AA$1201,2,FALSE))</f>
        <v/>
      </c>
      <c r="D14" s="57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5" t="str">
        <f>IF(B14="","",VLOOKUP(B14,data!$A$2:$AA$1201,9,FALSE))</f>
        <v/>
      </c>
      <c r="G14" s="58"/>
      <c r="H14" s="59" t="str">
        <f>IF(B14="","",IF(VLOOKUP(B14,data!$A$2:$AA$1201,16,FALSE)="","",VLOOKUP(B14,data!$A$2:$AA$1201,16,FALSE)))</f>
        <v/>
      </c>
      <c r="I14" s="60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2" t="str">
        <f>IF(B15="","",VLOOKUP(B15,data!$A$2:$AA$1201,2,FALSE))</f>
        <v/>
      </c>
      <c r="D15" s="53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4"/>
      <c r="H15" s="55" t="str">
        <f>IF(B15="","",IF(VLOOKUP(B15,data!$A$2:$AA$1201,16,FALSE)="","",VLOOKUP(B15,data!$A$2:$AA$1201,16,FALSE)))</f>
        <v/>
      </c>
      <c r="I15" s="56" t="str">
        <f>IF(B15="","",VLOOKUP(B15,data!$A$2:$AA$1201,24,FALSE))</f>
        <v/>
      </c>
      <c r="J15" s="10"/>
    </row>
    <row r="16" spans="1:11" ht="16.5" customHeight="1" x14ac:dyDescent="0.2">
      <c r="A16" s="134"/>
      <c r="B16" s="11"/>
      <c r="C16" s="57" t="str">
        <f>IF(B16="","",VLOOKUP(B16,data!$A$2:$AA$1201,2,FALSE))</f>
        <v/>
      </c>
      <c r="D16" s="57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8"/>
      <c r="H16" s="59" t="str">
        <f>IF(B16="","",IF(VLOOKUP(B16,data!$A$2:$AA$1201,16,FALSE)="","",VLOOKUP(B16,data!$A$2:$AA$1201,16,FALSE)))</f>
        <v/>
      </c>
      <c r="I16" s="60" t="str">
        <f>IF(B16="","",VLOOKUP(B16,data!$A$2:$AA$1201,24,FALSE))</f>
        <v/>
      </c>
      <c r="J16" s="14"/>
    </row>
    <row r="17" spans="1:10" ht="16.5" customHeight="1" x14ac:dyDescent="0.2">
      <c r="A17" s="134">
        <v>6</v>
      </c>
      <c r="B17" s="7"/>
      <c r="C17" s="52" t="str">
        <f>IF(B17="","",VLOOKUP(B17,data!$A$2:$AA$1201,2,FALSE))</f>
        <v/>
      </c>
      <c r="D17" s="53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4"/>
      <c r="H17" s="55" t="str">
        <f>IF(B17="","",IF(VLOOKUP(B17,data!$A$2:$AA$1201,16,FALSE)="","",VLOOKUP(B17,data!$A$2:$AA$1201,16,FALSE)))</f>
        <v/>
      </c>
      <c r="I17" s="56" t="str">
        <f>IF(B17="","",VLOOKUP(B17,data!$A$2:$AA$1201,24,FALSE))</f>
        <v/>
      </c>
      <c r="J17" s="10"/>
    </row>
    <row r="18" spans="1:10" ht="16.5" customHeight="1" x14ac:dyDescent="0.2">
      <c r="A18" s="134"/>
      <c r="B18" s="11"/>
      <c r="C18" s="57" t="str">
        <f>IF(B18="","",VLOOKUP(B18,data!$A$2:$AA$1201,2,FALSE))</f>
        <v/>
      </c>
      <c r="D18" s="57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8"/>
      <c r="H18" s="59" t="str">
        <f>IF(B18="","",IF(VLOOKUP(B18,data!$A$2:$AA$1201,16,FALSE)="","",VLOOKUP(B18,data!$A$2:$AA$1201,16,FALSE)))</f>
        <v/>
      </c>
      <c r="I18" s="60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2" t="str">
        <f>IF(B19="","",VLOOKUP(B19,data!$A$2:$AA$1201,2,FALSE))</f>
        <v/>
      </c>
      <c r="D19" s="53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4"/>
      <c r="H19" s="55" t="str">
        <f>IF(B19="","",IF(VLOOKUP(B19,data!$A$2:$AA$1201,16,FALSE)="","",VLOOKUP(B19,data!$A$2:$AA$1201,16,FALSE)))</f>
        <v/>
      </c>
      <c r="I19" s="56" t="str">
        <f>IF(B19="","",VLOOKUP(B19,data!$A$2:$AA$1201,24,FALSE))</f>
        <v/>
      </c>
      <c r="J19" s="10"/>
    </row>
    <row r="20" spans="1:10" ht="16.5" customHeight="1" x14ac:dyDescent="0.2">
      <c r="A20" s="134"/>
      <c r="B20" s="11"/>
      <c r="C20" s="57" t="str">
        <f>IF(B20="","",VLOOKUP(B20,data!$A$2:$AA$1201,2,FALSE))</f>
        <v/>
      </c>
      <c r="D20" s="57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8"/>
      <c r="H20" s="59" t="str">
        <f>IF(B20="","",IF(VLOOKUP(B20,data!$A$2:$AA$1201,16,FALSE)="","",VLOOKUP(B20,data!$A$2:$AA$1201,16,FALSE)))</f>
        <v/>
      </c>
      <c r="I20" s="60" t="str">
        <f>IF(B20="","",VLOOKUP(B20,data!$A$2:$AA$1201,24,FALSE))</f>
        <v/>
      </c>
      <c r="J20" s="14"/>
    </row>
    <row r="21" spans="1:10" ht="16.5" customHeight="1" x14ac:dyDescent="0.2">
      <c r="A21" s="134">
        <v>8</v>
      </c>
      <c r="B21" s="7"/>
      <c r="C21" s="52" t="str">
        <f>IF(B21="","",VLOOKUP(B21,data!$A$2:$AA$1201,2,FALSE))</f>
        <v/>
      </c>
      <c r="D21" s="53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4"/>
      <c r="H21" s="55" t="str">
        <f>IF(B21="","",IF(VLOOKUP(B21,data!$A$2:$AA$1201,16,FALSE)="","",VLOOKUP(B21,data!$A$2:$AA$1201,16,FALSE)))</f>
        <v/>
      </c>
      <c r="I21" s="56" t="str">
        <f>IF(B21="","",VLOOKUP(B21,data!$A$2:$AA$1201,24,FALSE))</f>
        <v/>
      </c>
      <c r="J21" s="10"/>
    </row>
    <row r="22" spans="1:10" ht="16.5" customHeight="1" x14ac:dyDescent="0.2">
      <c r="A22" s="134"/>
      <c r="B22" s="11"/>
      <c r="C22" s="57" t="str">
        <f>IF(B22="","",VLOOKUP(B22,data!$A$2:$AA$1201,2,FALSE))</f>
        <v/>
      </c>
      <c r="D22" s="57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8"/>
      <c r="H22" s="59" t="str">
        <f>IF(B22="","",IF(VLOOKUP(B22,data!$A$2:$AA$1201,16,FALSE)="","",VLOOKUP(B22,data!$A$2:$AA$1201,16,FALSE)))</f>
        <v/>
      </c>
      <c r="I22" s="60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2" t="str">
        <f>IF(B23="","",VLOOKUP(B23,data!$A$2:$AA$1201,2,FALSE))</f>
        <v/>
      </c>
      <c r="D23" s="53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4"/>
      <c r="H23" s="55" t="str">
        <f>IF(B23="","",IF(VLOOKUP(B23,data!$A$2:$AA$1201,16,FALSE)="","",VLOOKUP(B23,data!$A$2:$AA$1201,16,FALSE)))</f>
        <v/>
      </c>
      <c r="I23" s="56" t="str">
        <f>IF(B23="","",VLOOKUP(B23,data!$A$2:$AA$1201,24,FALSE))</f>
        <v/>
      </c>
      <c r="J23" s="10"/>
    </row>
    <row r="24" spans="1:10" ht="16.5" customHeight="1" x14ac:dyDescent="0.2">
      <c r="A24" s="134"/>
      <c r="B24" s="11"/>
      <c r="C24" s="57" t="str">
        <f>IF(B24="","",VLOOKUP(B24,data!$A$2:$AA$1201,2,FALSE))</f>
        <v/>
      </c>
      <c r="D24" s="57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8"/>
      <c r="H24" s="59" t="str">
        <f>IF(B24="","",IF(VLOOKUP(B24,data!$A$2:$AA$1201,16,FALSE)="","",VLOOKUP(B24,data!$A$2:$AA$1201,16,FALSE)))</f>
        <v/>
      </c>
      <c r="I24" s="60" t="str">
        <f>IF(B24="","",VLOOKUP(B24,data!$A$2:$AA$1201,24,FALSE))</f>
        <v/>
      </c>
      <c r="J24" s="14"/>
    </row>
    <row r="25" spans="1:10" ht="16.5" customHeight="1" x14ac:dyDescent="0.2">
      <c r="A25" s="134">
        <v>10</v>
      </c>
      <c r="B25" s="7"/>
      <c r="C25" s="52" t="str">
        <f>IF(B25="","",VLOOKUP(B25,data!$A$2:$AA$1201,2,FALSE))</f>
        <v/>
      </c>
      <c r="D25" s="53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4"/>
      <c r="H25" s="55" t="str">
        <f>IF(B25="","",IF(VLOOKUP(B25,data!$A$2:$AA$1201,16,FALSE)="","",VLOOKUP(B25,data!$A$2:$AA$1201,16,FALSE)))</f>
        <v/>
      </c>
      <c r="I25" s="56" t="str">
        <f>IF(B25="","",VLOOKUP(B25,data!$A$2:$AA$1201,24,FALSE))</f>
        <v/>
      </c>
      <c r="J25" s="10"/>
    </row>
    <row r="26" spans="1:10" ht="16.5" customHeight="1" x14ac:dyDescent="0.2">
      <c r="A26" s="134"/>
      <c r="B26" s="11"/>
      <c r="C26" s="57" t="str">
        <f>IF(B26="","",VLOOKUP(B26,data!$A$2:$AA$1201,2,FALSE))</f>
        <v/>
      </c>
      <c r="D26" s="57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8"/>
      <c r="H26" s="59" t="str">
        <f>IF(B26="","",IF(VLOOKUP(B26,data!$A$2:$AA$1201,16,FALSE)="","",VLOOKUP(B26,data!$A$2:$AA$1201,16,FALSE)))</f>
        <v/>
      </c>
      <c r="I26" s="60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2" t="str">
        <f>IF(B27="","",VLOOKUP(B27,data!$A$2:$AA$1201,2,FALSE))</f>
        <v/>
      </c>
      <c r="D27" s="53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4"/>
      <c r="H27" s="55" t="str">
        <f>IF(B27="","",IF(VLOOKUP(B27,data!$A$2:$AA$1201,16,FALSE)="","",VLOOKUP(B27,data!$A$2:$AA$1201,16,FALSE)))</f>
        <v/>
      </c>
      <c r="I27" s="56" t="str">
        <f>IF(B27="","",VLOOKUP(B27,data!$A$2:$AA$1201,24,FALSE))</f>
        <v/>
      </c>
      <c r="J27" s="10"/>
    </row>
    <row r="28" spans="1:10" ht="16.5" customHeight="1" x14ac:dyDescent="0.2">
      <c r="A28" s="134"/>
      <c r="B28" s="11"/>
      <c r="C28" s="57" t="str">
        <f>IF(B28="","",VLOOKUP(B28,data!$A$2:$AA$1201,2,FALSE))</f>
        <v/>
      </c>
      <c r="D28" s="57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8"/>
      <c r="H28" s="59" t="str">
        <f>IF(B28="","",IF(VLOOKUP(B28,data!$A$2:$AA$1201,16,FALSE)="","",VLOOKUP(B28,data!$A$2:$AA$1201,16,FALSE)))</f>
        <v/>
      </c>
      <c r="I28" s="60" t="str">
        <f>IF(B28="","",VLOOKUP(B28,data!$A$2:$AA$1201,24,FALSE))</f>
        <v/>
      </c>
      <c r="J28" s="14"/>
    </row>
    <row r="29" spans="1:10" ht="16.5" customHeight="1" x14ac:dyDescent="0.2">
      <c r="A29" s="134">
        <v>12</v>
      </c>
      <c r="B29" s="7"/>
      <c r="C29" s="52" t="str">
        <f>IF(B29="","",VLOOKUP(B29,data!$A$2:$AA$1201,2,FALSE))</f>
        <v/>
      </c>
      <c r="D29" s="53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4"/>
      <c r="H29" s="55" t="str">
        <f>IF(B29="","",IF(VLOOKUP(B29,data!$A$2:$AA$1201,16,FALSE)="","",VLOOKUP(B29,data!$A$2:$AA$1201,16,FALSE)))</f>
        <v/>
      </c>
      <c r="I29" s="56" t="str">
        <f>IF(B29="","",VLOOKUP(B29,data!$A$2:$AA$1201,24,FALSE))</f>
        <v/>
      </c>
      <c r="J29" s="10"/>
    </row>
    <row r="30" spans="1:10" ht="16.5" customHeight="1" x14ac:dyDescent="0.2">
      <c r="A30" s="134"/>
      <c r="B30" s="11"/>
      <c r="C30" s="57" t="str">
        <f>IF(B30="","",VLOOKUP(B30,data!$A$2:$AA$1201,2,FALSE))</f>
        <v/>
      </c>
      <c r="D30" s="57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8"/>
      <c r="H30" s="59" t="str">
        <f>IF(B30="","",IF(VLOOKUP(B30,data!$A$2:$AA$1201,16,FALSE)="","",VLOOKUP(B30,data!$A$2:$AA$1201,16,FALSE)))</f>
        <v/>
      </c>
      <c r="I30" s="60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2" t="str">
        <f>IF(B31="","",VLOOKUP(B31,data!$A$2:$AA$1201,2,FALSE))</f>
        <v/>
      </c>
      <c r="D31" s="53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4"/>
      <c r="H31" s="55" t="str">
        <f>IF(B31="","",IF(VLOOKUP(B31,data!$A$2:$AA$1201,16,FALSE)="","",VLOOKUP(B31,data!$A$2:$AA$1201,16,FALSE)))</f>
        <v/>
      </c>
      <c r="I31" s="56" t="str">
        <f>IF(B31="","",VLOOKUP(B31,data!$A$2:$AA$1201,24,FALSE))</f>
        <v/>
      </c>
      <c r="J31" s="10"/>
    </row>
    <row r="32" spans="1:10" ht="16.5" customHeight="1" x14ac:dyDescent="0.2">
      <c r="A32" s="134"/>
      <c r="B32" s="11"/>
      <c r="C32" s="57" t="str">
        <f>IF(B32="","",VLOOKUP(B32,data!$A$2:$AA$1201,2,FALSE))</f>
        <v/>
      </c>
      <c r="D32" s="57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8"/>
      <c r="H32" s="59" t="str">
        <f>IF(B32="","",IF(VLOOKUP(B32,data!$A$2:$AA$1201,16,FALSE)="","",VLOOKUP(B32,data!$A$2:$AA$1201,16,FALSE)))</f>
        <v/>
      </c>
      <c r="I32" s="60" t="str">
        <f>IF(B32="","",VLOOKUP(B32,data!$A$2:$AA$1201,24,FALSE))</f>
        <v/>
      </c>
      <c r="J32" s="14"/>
    </row>
    <row r="33" spans="1:10" ht="16.5" customHeight="1" x14ac:dyDescent="0.2">
      <c r="A33" s="134">
        <v>14</v>
      </c>
      <c r="B33" s="7"/>
      <c r="C33" s="52" t="str">
        <f>IF(B33="","",VLOOKUP(B33,data!$A$2:$AA$1201,2,FALSE))</f>
        <v/>
      </c>
      <c r="D33" s="53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4"/>
      <c r="H33" s="55" t="str">
        <f>IF(B33="","",IF(VLOOKUP(B33,data!$A$2:$AA$1201,16,FALSE)="","",VLOOKUP(B33,data!$A$2:$AA$1201,16,FALSE)))</f>
        <v/>
      </c>
      <c r="I33" s="56" t="str">
        <f>IF(B33="","",VLOOKUP(B33,data!$A$2:$AA$1201,24,FALSE))</f>
        <v/>
      </c>
      <c r="J33" s="10"/>
    </row>
    <row r="34" spans="1:10" ht="16.5" customHeight="1" x14ac:dyDescent="0.2">
      <c r="A34" s="134"/>
      <c r="B34" s="11"/>
      <c r="C34" s="57" t="str">
        <f>IF(B34="","",VLOOKUP(B34,data!$A$2:$AA$1201,2,FALSE))</f>
        <v/>
      </c>
      <c r="D34" s="57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8"/>
      <c r="H34" s="59" t="str">
        <f>IF(B34="","",IF(VLOOKUP(B34,data!$A$2:$AA$1201,16,FALSE)="","",VLOOKUP(B34,data!$A$2:$AA$1201,16,FALSE)))</f>
        <v/>
      </c>
      <c r="I34" s="60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2" t="str">
        <f>IF(B35="","",VLOOKUP(B35,data!$A$2:$AA$1201,2,FALSE))</f>
        <v/>
      </c>
      <c r="D35" s="53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4"/>
      <c r="H35" s="55" t="str">
        <f>IF(B35="","",IF(VLOOKUP(B35,data!$A$2:$AA$1201,16,FALSE)="","",VLOOKUP(B35,data!$A$2:$AA$1201,16,FALSE)))</f>
        <v/>
      </c>
      <c r="I35" s="56" t="str">
        <f>IF(B35="","",VLOOKUP(B35,data!$A$2:$AA$1201,24,FALSE))</f>
        <v/>
      </c>
      <c r="J35" s="10"/>
    </row>
    <row r="36" spans="1:10" ht="16.5" customHeight="1" x14ac:dyDescent="0.2">
      <c r="A36" s="134"/>
      <c r="B36" s="11"/>
      <c r="C36" s="57" t="str">
        <f>IF(B36="","",VLOOKUP(B36,data!$A$2:$AA$1201,2,FALSE))</f>
        <v/>
      </c>
      <c r="D36" s="57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8"/>
      <c r="H36" s="59" t="str">
        <f>IF(B36="","",IF(VLOOKUP(B36,data!$A$2:$AA$1201,16,FALSE)="","",VLOOKUP(B36,data!$A$2:$AA$1201,16,FALSE)))</f>
        <v/>
      </c>
      <c r="I36" s="60" t="str">
        <f>IF(B36="","",VLOOKUP(B36,data!$A$2:$AA$1201,24,FALSE))</f>
        <v/>
      </c>
      <c r="J36" s="14"/>
    </row>
    <row r="37" spans="1:10" ht="16.5" customHeight="1" x14ac:dyDescent="0.2">
      <c r="A37" s="134">
        <v>16</v>
      </c>
      <c r="B37" s="7"/>
      <c r="C37" s="52" t="str">
        <f>IF(B37="","",VLOOKUP(B37,data!$A$2:$AA$1201,2,FALSE))</f>
        <v/>
      </c>
      <c r="D37" s="53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4"/>
      <c r="H37" s="55" t="str">
        <f>IF(B37="","",IF(VLOOKUP(B37,data!$A$2:$AA$1201,16,FALSE)="","",VLOOKUP(B37,data!$A$2:$AA$1201,16,FALSE)))</f>
        <v/>
      </c>
      <c r="I37" s="56" t="str">
        <f>IF(B37="","",VLOOKUP(B37,data!$A$2:$AA$1201,24,FALSE))</f>
        <v/>
      </c>
      <c r="J37" s="10"/>
    </row>
    <row r="38" spans="1:10" ht="16.5" customHeight="1" x14ac:dyDescent="0.2">
      <c r="A38" s="134"/>
      <c r="B38" s="11"/>
      <c r="C38" s="57" t="str">
        <f>IF(B38="","",VLOOKUP(B38,data!$A$2:$AA$1201,2,FALSE))</f>
        <v/>
      </c>
      <c r="D38" s="57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8"/>
      <c r="H38" s="59" t="str">
        <f>IF(B38="","",IF(VLOOKUP(B38,data!$A$2:$AA$1201,16,FALSE)="","",VLOOKUP(B38,data!$A$2:$AA$1201,16,FALSE)))</f>
        <v/>
      </c>
      <c r="I38" s="60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2" t="str">
        <f>IF(B39="","",VLOOKUP(B39,data!$A$2:$AA$1201,2,FALSE))</f>
        <v/>
      </c>
      <c r="D39" s="53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4"/>
      <c r="H39" s="55" t="str">
        <f>IF(B39="","",IF(VLOOKUP(B39,data!$A$2:$AA$1201,16,FALSE)="","",VLOOKUP(B39,data!$A$2:$AA$1201,16,FALSE)))</f>
        <v/>
      </c>
      <c r="I39" s="56" t="str">
        <f>IF(B39="","",VLOOKUP(B39,data!$A$2:$AA$1201,24,FALSE))</f>
        <v/>
      </c>
      <c r="J39" s="10"/>
    </row>
    <row r="40" spans="1:10" ht="16.5" customHeight="1" x14ac:dyDescent="0.2">
      <c r="A40" s="134"/>
      <c r="B40" s="11"/>
      <c r="C40" s="57" t="str">
        <f>IF(B40="","",VLOOKUP(B40,data!$A$2:$AA$1201,2,FALSE))</f>
        <v/>
      </c>
      <c r="D40" s="57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8"/>
      <c r="H40" s="59" t="str">
        <f>IF(B40="","",IF(VLOOKUP(B40,data!$A$2:$AA$1201,16,FALSE)="","",VLOOKUP(B40,data!$A$2:$AA$1201,16,FALSE)))</f>
        <v/>
      </c>
      <c r="I40" s="60" t="str">
        <f>IF(B40="","",VLOOKUP(B40,data!$A$2:$AA$1201,24,FALSE))</f>
        <v/>
      </c>
      <c r="J40" s="14"/>
    </row>
    <row r="41" spans="1:10" ht="16.5" customHeight="1" x14ac:dyDescent="0.2">
      <c r="A41" s="134">
        <v>18</v>
      </c>
      <c r="B41" s="7"/>
      <c r="C41" s="52" t="str">
        <f>IF(B41="","",VLOOKUP(B41,data!$A$2:$AA$1201,2,FALSE))</f>
        <v/>
      </c>
      <c r="D41" s="53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4"/>
      <c r="H41" s="55" t="str">
        <f>IF(B41="","",IF(VLOOKUP(B41,data!$A$2:$AA$1201,16,FALSE)="","",VLOOKUP(B41,data!$A$2:$AA$1201,16,FALSE)))</f>
        <v/>
      </c>
      <c r="I41" s="56" t="str">
        <f>IF(B41="","",VLOOKUP(B41,data!$A$2:$AA$1201,24,FALSE))</f>
        <v/>
      </c>
      <c r="J41" s="10"/>
    </row>
    <row r="42" spans="1:10" ht="16.5" customHeight="1" x14ac:dyDescent="0.2">
      <c r="A42" s="134"/>
      <c r="B42" s="11"/>
      <c r="C42" s="57" t="str">
        <f>IF(B42="","",VLOOKUP(B42,data!$A$2:$AA$1201,2,FALSE))</f>
        <v/>
      </c>
      <c r="D42" s="57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8"/>
      <c r="H42" s="59" t="str">
        <f>IF(B42="","",IF(VLOOKUP(B42,data!$A$2:$AA$1201,16,FALSE)="","",VLOOKUP(B42,data!$A$2:$AA$1201,16,FALSE)))</f>
        <v/>
      </c>
      <c r="I42" s="60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2" t="str">
        <f>IF(B43="","",VLOOKUP(B43,data!$A$2:$AA$1201,2,FALSE))</f>
        <v/>
      </c>
      <c r="D43" s="53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4"/>
      <c r="H43" s="55" t="str">
        <f>IF(B43="","",IF(VLOOKUP(B43,data!$A$2:$AA$1201,16,FALSE)="","",VLOOKUP(B43,data!$A$2:$AA$1201,16,FALSE)))</f>
        <v/>
      </c>
      <c r="I43" s="56" t="str">
        <f>IF(B43="","",VLOOKUP(B43,data!$A$2:$AA$1201,24,FALSE))</f>
        <v/>
      </c>
      <c r="J43" s="10"/>
    </row>
    <row r="44" spans="1:10" ht="16.5" customHeight="1" x14ac:dyDescent="0.2">
      <c r="A44" s="134"/>
      <c r="B44" s="11"/>
      <c r="C44" s="57" t="str">
        <f>IF(B44="","",VLOOKUP(B44,data!$A$2:$AA$1201,2,FALSE))</f>
        <v/>
      </c>
      <c r="D44" s="57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8"/>
      <c r="H44" s="59" t="str">
        <f>IF(B44="","",IF(VLOOKUP(B44,data!$A$2:$AA$1201,16,FALSE)="","",VLOOKUP(B44,data!$A$2:$AA$1201,16,FALSE)))</f>
        <v/>
      </c>
      <c r="I44" s="60" t="str">
        <f>IF(B44="","",VLOOKUP(B44,data!$A$2:$AA$1201,24,FALSE))</f>
        <v/>
      </c>
      <c r="J44" s="14"/>
    </row>
    <row r="45" spans="1:10" ht="16.5" customHeight="1" x14ac:dyDescent="0.2">
      <c r="A45" s="134">
        <v>20</v>
      </c>
      <c r="B45" s="7"/>
      <c r="C45" s="52" t="str">
        <f>IF(B45="","",VLOOKUP(B45,data!$A$2:$AA$1201,2,FALSE))</f>
        <v/>
      </c>
      <c r="D45" s="53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4"/>
      <c r="H45" s="55" t="str">
        <f>IF(B45="","",IF(VLOOKUP(B45,data!$A$2:$AA$1201,16,FALSE)="","",VLOOKUP(B45,data!$A$2:$AA$1201,16,FALSE)))</f>
        <v/>
      </c>
      <c r="I45" s="56" t="str">
        <f>IF(B45="","",VLOOKUP(B45,data!$A$2:$AA$1201,24,FALSE))</f>
        <v/>
      </c>
      <c r="J45" s="10"/>
    </row>
    <row r="46" spans="1:10" ht="16.5" customHeight="1" x14ac:dyDescent="0.2">
      <c r="A46" s="134"/>
      <c r="B46" s="11"/>
      <c r="C46" s="57" t="str">
        <f>IF(B46="","",VLOOKUP(B46,data!$A$2:$AA$1201,2,FALSE))</f>
        <v/>
      </c>
      <c r="D46" s="57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8"/>
      <c r="H46" s="59" t="str">
        <f>IF(B46="","",IF(VLOOKUP(B46,data!$A$2:$AA$1201,16,FALSE)="","",VLOOKUP(B46,data!$A$2:$AA$1201,16,FALSE)))</f>
        <v/>
      </c>
      <c r="I46" s="60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大会申込み</vt:lpstr>
      <vt:lpstr>記入要領</vt:lpstr>
      <vt:lpstr>参加組数一覧</vt:lpstr>
      <vt:lpstr>60男子</vt:lpstr>
      <vt:lpstr>60女子</vt:lpstr>
      <vt:lpstr>ミックス</vt:lpstr>
      <vt:lpstr>data</vt:lpstr>
      <vt:lpstr>'60女子'!Print_Area</vt:lpstr>
      <vt:lpstr>'60男子'!Print_Area</vt:lpstr>
      <vt:lpstr>ミックス!Print_Area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さいたま市 ソフトテニス連盟</cp:lastModifiedBy>
  <cp:lastPrinted>2018-03-30T23:10:06Z</cp:lastPrinted>
  <dcterms:created xsi:type="dcterms:W3CDTF">2000-04-12T03:42:47Z</dcterms:created>
  <dcterms:modified xsi:type="dcterms:W3CDTF">2022-04-16T13:31:20Z</dcterms:modified>
</cp:coreProperties>
</file>